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musicforall.sharepoint.com/sites/MusicforAll/Shared Documents/Festival/MFANF/2025 Music for All National Festival/2025 Festival Ensembles/MAILINGS AND COMMUNICATIONS - Ensembles/Event Communications/"/>
    </mc:Choice>
  </mc:AlternateContent>
  <xr:revisionPtr revIDLastSave="91" documentId="8_{C30AE33C-8277-46AD-8336-8C63A11A39E0}" xr6:coauthVersionLast="47" xr6:coauthVersionMax="47" xr10:uidLastSave="{A8D2FB7B-8375-4F98-B561-656704F86EAE}"/>
  <bookViews>
    <workbookView xWindow="57480" yWindow="-120" windowWidth="20640" windowHeight="11040" tabRatio="698" activeTab="1" xr2:uid="{00000000-000D-0000-FFFF-FFFF00000000}"/>
  </bookViews>
  <sheets>
    <sheet name="Setup" sheetId="25" r:id="rId1"/>
    <sheet name="Festival Rooming List" sheetId="1" r:id="rId2"/>
  </sheets>
  <definedNames>
    <definedName name="_xlnm._FilterDatabase" localSheetId="1" hidden="1">'Festival Rooming List'!$A$2:$N$62</definedName>
    <definedName name="_xlnm.Print_Area" localSheetId="1">'Festival Rooming List'!$A$1:$N$32</definedName>
    <definedName name="_xlnm.Print_Titles" localSheetId="1">'Festival Rooming List'!$2:$2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25" l="1"/>
  <c r="P48" i="25"/>
  <c r="P49" i="25"/>
  <c r="P50" i="25"/>
  <c r="P52" i="25"/>
  <c r="P53" i="25"/>
  <c r="P46" i="25"/>
  <c r="H20" i="25"/>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H3" i="1"/>
  <c r="I3" i="1"/>
  <c r="J3" i="1"/>
  <c r="H4" i="1"/>
  <c r="I4" i="1"/>
  <c r="H5" i="1"/>
  <c r="I5" i="1"/>
  <c r="H6" i="1"/>
  <c r="I6" i="1"/>
  <c r="H7" i="1"/>
  <c r="I7" i="1"/>
  <c r="H8" i="1"/>
  <c r="I8" i="1"/>
  <c r="H9" i="1"/>
  <c r="I9" i="1"/>
  <c r="H10" i="1"/>
  <c r="I10" i="1"/>
  <c r="H11" i="1"/>
  <c r="I11" i="1"/>
  <c r="H12" i="1"/>
  <c r="I12" i="1"/>
  <c r="H13" i="1"/>
  <c r="I13" i="1"/>
  <c r="H14" i="1"/>
  <c r="I14" i="1"/>
  <c r="H15" i="1"/>
  <c r="I15" i="1"/>
  <c r="H16" i="1"/>
  <c r="I16" i="1"/>
  <c r="H17" i="1"/>
  <c r="I17" i="1"/>
  <c r="H18" i="1"/>
  <c r="I18" i="1"/>
  <c r="H19" i="1"/>
  <c r="I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57" i="1"/>
  <c r="I57" i="1"/>
  <c r="J57" i="1"/>
  <c r="H58" i="1"/>
  <c r="I58" i="1"/>
  <c r="J58" i="1"/>
  <c r="H59" i="1"/>
  <c r="I59" i="1"/>
  <c r="J59" i="1"/>
  <c r="H60" i="1"/>
  <c r="I60" i="1"/>
  <c r="J60" i="1"/>
  <c r="H61" i="1"/>
  <c r="I61" i="1"/>
  <c r="J61" i="1"/>
  <c r="H62" i="1"/>
  <c r="I62" i="1"/>
  <c r="J62" i="1"/>
  <c r="H2" i="25"/>
  <c r="H3" i="25"/>
  <c r="H4" i="25"/>
  <c r="H5" i="25"/>
  <c r="H6" i="25"/>
  <c r="H7" i="25"/>
  <c r="H8" i="25"/>
  <c r="H9" i="25"/>
  <c r="H11" i="25"/>
  <c r="H12" i="25"/>
  <c r="H13" i="25"/>
  <c r="H14" i="25"/>
  <c r="H15" i="25"/>
  <c r="H16" i="25"/>
  <c r="H17" i="25"/>
  <c r="H18" i="25"/>
  <c r="H21" i="25"/>
  <c r="H22" i="25"/>
  <c r="H23" i="25"/>
  <c r="H24" i="25"/>
  <c r="H25" i="25"/>
  <c r="H26" i="25"/>
  <c r="H27" i="25"/>
  <c r="H29" i="25"/>
  <c r="H30" i="25"/>
  <c r="H31" i="25"/>
  <c r="H32" i="25"/>
  <c r="H33" i="25"/>
  <c r="H34" i="25"/>
  <c r="H35" i="25"/>
  <c r="H36" i="25"/>
  <c r="H10" i="25"/>
  <c r="H19" i="25"/>
  <c r="H28" i="25"/>
  <c r="H37" i="25"/>
</calcChain>
</file>

<file path=xl/sharedStrings.xml><?xml version="1.0" encoding="utf-8"?>
<sst xmlns="http://schemas.openxmlformats.org/spreadsheetml/2006/main" count="217" uniqueCount="147">
  <si>
    <t>Package</t>
  </si>
  <si>
    <t>Arrival</t>
  </si>
  <si>
    <t>Departure</t>
  </si>
  <si>
    <t>Bed Type</t>
  </si>
  <si>
    <t>Nights</t>
  </si>
  <si>
    <t>Price Per Person</t>
  </si>
  <si>
    <t>TOTAL for Room</t>
  </si>
  <si>
    <t>Ensemble Name</t>
  </si>
  <si>
    <t>E4 - Quad</t>
  </si>
  <si>
    <t>D/D</t>
  </si>
  <si>
    <t>W, Th, F, S</t>
  </si>
  <si>
    <t>Alexander W. Dreyfoos School of the Arts Philharmonic</t>
  </si>
  <si>
    <t>E4 - Triple</t>
  </si>
  <si>
    <t>Alexander W. Dreyfoos School of the Arts Wind Ensemble</t>
  </si>
  <si>
    <t>E4 - Double</t>
  </si>
  <si>
    <t>Arkansas Tech University Youth Chamber Ensembles</t>
  </si>
  <si>
    <t>E4 - Single</t>
  </si>
  <si>
    <t>King</t>
  </si>
  <si>
    <t>Birdville Low Brass Chamber Ensemble</t>
  </si>
  <si>
    <t>E4 - Director Only</t>
  </si>
  <si>
    <t>Claudia Taylor Johnson High School Percussion Ensemble</t>
  </si>
  <si>
    <t>E4 - Director Double</t>
  </si>
  <si>
    <t>Clear Creek High School Wind Ensemble</t>
  </si>
  <si>
    <t>E4 - Director Triple</t>
  </si>
  <si>
    <t>Cleburne High School Percussion Ensemble</t>
  </si>
  <si>
    <t>E4 - Director Quad</t>
  </si>
  <si>
    <t>Cooper Middle School Symphonic Band</t>
  </si>
  <si>
    <t>E4 - Bus Driver Group</t>
  </si>
  <si>
    <t>Dobyns-Bennett High School Saxophone Ensemble</t>
  </si>
  <si>
    <t>E3a - Quad</t>
  </si>
  <si>
    <t>W, TH, F</t>
  </si>
  <si>
    <t>Douglas Anderson School of the Arts Wind Symphony</t>
  </si>
  <si>
    <t>E3a - Triple</t>
  </si>
  <si>
    <t>Duncanville High School Wind Ensemble</t>
  </si>
  <si>
    <t>E3a - Double</t>
  </si>
  <si>
    <t>Eastlake High School Ensembles</t>
  </si>
  <si>
    <t>E3a - Single</t>
  </si>
  <si>
    <t>F.W. Buchholz High School Ensembles</t>
  </si>
  <si>
    <t>E3a - Director Only</t>
  </si>
  <si>
    <t>Hanford High School Premier Strings</t>
  </si>
  <si>
    <t>E3a - Director Double</t>
  </si>
  <si>
    <t>Harrison High School Chamber Orchestra</t>
  </si>
  <si>
    <t>E3a - Director Triple</t>
  </si>
  <si>
    <t>Herbert Hoover Middle School Advanced Orchestra</t>
  </si>
  <si>
    <t>E3a - Director Quad</t>
  </si>
  <si>
    <t>Hillgrove High School Wind Symphony</t>
  </si>
  <si>
    <t>E3a - Bus Driver Group</t>
  </si>
  <si>
    <t>Hudson Middle School Percussion Ensemble</t>
  </si>
  <si>
    <t>E3b - Quad</t>
  </si>
  <si>
    <t>Th, F, S</t>
  </si>
  <si>
    <t>Keller Middle School Band</t>
  </si>
  <si>
    <t>E3b - Triple</t>
  </si>
  <si>
    <t>Kleb Intermediate School Chamber Orchestra</t>
  </si>
  <si>
    <t>E3b - Double</t>
  </si>
  <si>
    <t>Kleb Intermediate School Symphonic Band</t>
  </si>
  <si>
    <t>E3b - Single</t>
  </si>
  <si>
    <t>Krimmel Intermediate School Symphonic Band</t>
  </si>
  <si>
    <t>E3b - Director Only</t>
  </si>
  <si>
    <t>Lake Travis Middle School Orchestra</t>
  </si>
  <si>
    <t>E3b - Director Double</t>
  </si>
  <si>
    <t>Lakewood High School Chamber Orchestra</t>
  </si>
  <si>
    <t>E3b - Director Triple</t>
  </si>
  <si>
    <t>Lambert High School Wind Ensemble</t>
  </si>
  <si>
    <t>E3b - Director Quad</t>
  </si>
  <si>
    <t>Liberty Hill High School Ensembles</t>
  </si>
  <si>
    <t>E3b - Bus Driver - Group</t>
  </si>
  <si>
    <t>Maine South High School Wind Ensemble</t>
  </si>
  <si>
    <t>E2 - Quad</t>
  </si>
  <si>
    <t>Th, F</t>
  </si>
  <si>
    <t>McKinney High School Wind Ensemble</t>
  </si>
  <si>
    <t>E2 - Triple</t>
  </si>
  <si>
    <t>McLean Middle School Wind Ensemble</t>
  </si>
  <si>
    <t>E2 - Double</t>
  </si>
  <si>
    <t>Moises V. Vela Middle School Honors Band</t>
  </si>
  <si>
    <t>E2 - Single</t>
  </si>
  <si>
    <t>Newbury Park High School Chamber Orchestra</t>
  </si>
  <si>
    <t>E2 - Director Only</t>
  </si>
  <si>
    <t>Noblesville High School Symphony Orchestra</t>
  </si>
  <si>
    <t>E2 - Director Double</t>
  </si>
  <si>
    <t>Parkway High School Wind Ensemble</t>
  </si>
  <si>
    <t>E2 - Director Triple</t>
  </si>
  <si>
    <t>Red Oak Middle School Honors Band</t>
  </si>
  <si>
    <t>E2 - Director Quad</t>
  </si>
  <si>
    <t>Robert E. Hendrickson High School Ensembles</t>
  </si>
  <si>
    <t>E2 - Bus Driver Group</t>
  </si>
  <si>
    <t>Robert E. Hendrickson High School Flute Choir</t>
  </si>
  <si>
    <t>Bus Driver Hotel Room Only - Group Hotel</t>
  </si>
  <si>
    <t>Sachse High School Ensembles</t>
  </si>
  <si>
    <t>Bus Driver Hotel Room Only - Off-Site Hotel</t>
  </si>
  <si>
    <t>Smithfield Middle School Honors Band</t>
  </si>
  <si>
    <t>Summit High School Wind Ensemble</t>
  </si>
  <si>
    <t>Thomas Jefferson High School for Science and Technology Wind Ensemble</t>
  </si>
  <si>
    <t>Three Rivers Young Peoples Orchestras Symphonette</t>
  </si>
  <si>
    <t>People Type</t>
  </si>
  <si>
    <t>Ensemble Type</t>
  </si>
  <si>
    <t>Timber Creek High School Ensembles</t>
  </si>
  <si>
    <t>Primary Director (Comp)</t>
  </si>
  <si>
    <t>High School Band</t>
  </si>
  <si>
    <t>Timberline High School Wind Symphony</t>
  </si>
  <si>
    <t>Other Director</t>
  </si>
  <si>
    <t>Middle School Band</t>
  </si>
  <si>
    <t>Timberview Middle School Wind Ensemble</t>
  </si>
  <si>
    <t>Chaperone</t>
  </si>
  <si>
    <t>Orchestra</t>
  </si>
  <si>
    <t>Trinity High School Wind Ensemble</t>
  </si>
  <si>
    <t>Cleveland High School</t>
  </si>
  <si>
    <t>Royal Braves Saxophone Quartet</t>
  </si>
  <si>
    <t>Student Male</t>
  </si>
  <si>
    <t>Percussion Ensemble</t>
  </si>
  <si>
    <t>Wayside Middle School Honor Band</t>
  </si>
  <si>
    <t>Royal Braves Clarinet Quartet</t>
  </si>
  <si>
    <t>Student Female</t>
  </si>
  <si>
    <t>Chamber Ensemble</t>
  </si>
  <si>
    <t>West Springfield High School Wind Symphony</t>
  </si>
  <si>
    <t xml:space="preserve">Colleyville Heritage High School </t>
  </si>
  <si>
    <t xml:space="preserve">Trombone Ensemble </t>
  </si>
  <si>
    <t>Guest Performer</t>
  </si>
  <si>
    <t>Westbrook Intermediate School Percussion Ensemble</t>
  </si>
  <si>
    <t>Oboes</t>
  </si>
  <si>
    <t>Administrator</t>
  </si>
  <si>
    <t>William Mason High School Wind Symphony</t>
  </si>
  <si>
    <t>Pebble Hills High School</t>
  </si>
  <si>
    <t>Flute Choir</t>
  </si>
  <si>
    <t>Bus Driver (Room Only at Off-Site Hotel)</t>
  </si>
  <si>
    <t>Bus Driver (Room Only at Group Hotel)</t>
  </si>
  <si>
    <t>River Trail Middle School, Northview High School</t>
  </si>
  <si>
    <t>Quintet NV</t>
  </si>
  <si>
    <t>United High School</t>
  </si>
  <si>
    <t>Saxophone Ensemble</t>
  </si>
  <si>
    <t>Please use this template and email the completed rooming list by December 15, 2024 to:
natalie.m@musicforall.org</t>
  </si>
  <si>
    <r>
      <rPr>
        <b/>
        <sz val="12"/>
        <color rgb="FF000000"/>
        <rFont val="Calibri"/>
      </rPr>
      <t xml:space="preserve">INSTRUCTIONS: ONE ROOMING LIST </t>
    </r>
    <r>
      <rPr>
        <b/>
        <u/>
        <sz val="12"/>
        <color rgb="FF000000"/>
        <rFont val="Calibri"/>
      </rPr>
      <t>PER SCHOOL</t>
    </r>
    <r>
      <rPr>
        <b/>
        <sz val="12"/>
        <color rgb="FF000000"/>
        <rFont val="Calibri"/>
      </rPr>
      <t xml:space="preserve">. </t>
    </r>
    <r>
      <rPr>
        <sz val="12"/>
        <color rgb="FF000000"/>
        <rFont val="Calibri"/>
      </rPr>
      <t xml:space="preserve">PACKAGE AND ROOM OCCUPANCY - FOR ALL ADULTS AND STUDENTS, PLEASE SELECT THE PACKAGE AND ROOM TYPE FOR EACH LINE (STUDENTS, CHAPERONES AND ADULTS TRAVELING WITH THE GROUP AS PART OF THE FULL GROUP PACKAGE SHOULD BE INCLUDED). FAMILY, FRIENDS, SCHOOL ADMINISTRATORS, ETC TRAVELING SEPARATELY FROM THE GROUP SHOULD COMPLETE A FAMILY/FRIENDS PACKAGE FORM OR A HOTEL ONLY RESERVATION FORM. DO NOT LIST THOSE GUESTS ON THIS HOUSING LIST.
EACH ENSEMBLE RECEIVES </t>
    </r>
    <r>
      <rPr>
        <b/>
        <sz val="12"/>
        <color rgb="FF000000"/>
        <rFont val="Calibri"/>
      </rPr>
      <t>ONE COMPLIMENTARY DIRECTOR PACKAGE</t>
    </r>
    <r>
      <rPr>
        <sz val="12"/>
        <color rgb="FF000000"/>
        <rFont val="Calibri"/>
      </rPr>
      <t xml:space="preserve">. UP TO 3 GUESTS MAY STAY IN THE COMP DIRECTOR ROOM FOR A DISCOUNTED RATE. THERE IS A DROP DOWN FOR THIS ROOM TYPE. 
</t>
    </r>
    <r>
      <rPr>
        <b/>
        <sz val="12"/>
        <color rgb="FF000000"/>
        <rFont val="Calibri"/>
      </rPr>
      <t xml:space="preserve">BUS DRIVER HOTEL ROOMS ONLY (NOT A FULL PACKAGE)-  TWO OPTIONS:
</t>
    </r>
    <r>
      <rPr>
        <u/>
        <sz val="12"/>
        <color rgb="FF000000"/>
        <rFont val="Calibri"/>
      </rPr>
      <t xml:space="preserve">OPTION 1: </t>
    </r>
    <r>
      <rPr>
        <sz val="12"/>
        <color rgb="FF000000"/>
        <rFont val="Calibri"/>
      </rPr>
      <t xml:space="preserve">HOUSED AT A FESTIVAL HOTEL: THE RATE FOR A BUS DRIVER "HOTEL ROOM ONLY" AT A DOWNTOWN FESTIVAL HOTEL IS $290 PER NIGHT INCLUSIVE, OF TAX. PARKING FOR BUSES WILL BE AVAILABLE A FEW BLOCKS FROM THE FESTIVAL HOTELS, FOR A NIGHTLY FEE (FORTHCOMING). 
</t>
    </r>
    <r>
      <rPr>
        <u/>
        <sz val="12"/>
        <color rgb="FF000000"/>
        <rFont val="Calibri"/>
      </rPr>
      <t xml:space="preserve">OPTION 2: </t>
    </r>
    <r>
      <rPr>
        <sz val="12"/>
        <color rgb="FF000000"/>
        <rFont val="Calibri"/>
      </rPr>
      <t xml:space="preserve">OFF-SITE HOTEL: THE RATE FOR A BUS DRIVER HOTEL ROOM AT OUR OFF-SITE HOTEL, THE WYNDHAM INDIANAPOLIS AIRPORT, IS $190 PER NIGHT, INCLUSIVE OF TAX. </t>
    </r>
    <r>
      <rPr>
        <u/>
        <sz val="12"/>
        <color rgb="FF000000"/>
        <rFont val="Calibri"/>
      </rPr>
      <t>BREAKFAST AND BUS PARKING IS INCLUDED IN THE RATE.</t>
    </r>
    <r>
      <rPr>
        <sz val="12"/>
        <color rgb="FF000000"/>
        <rFont val="Calibri"/>
      </rPr>
      <t xml:space="preserve"> THIS HOTEL IS APPROXIMATELY 10-15 MINUTES WEST OF THE DOWNTOWN FESTIVAL HOTELS. </t>
    </r>
  </si>
  <si>
    <r>
      <rPr>
        <b/>
        <sz val="12"/>
        <color rgb="FF000000"/>
        <rFont val="Calibri"/>
      </rPr>
      <t>IMPORTANT HOUSING REMINDERS:</t>
    </r>
    <r>
      <rPr>
        <sz val="12"/>
        <color rgb="FF000000"/>
        <rFont val="Calibri"/>
      </rPr>
      <t xml:space="preserve"> Properties will not allow for roll away beds in double/double rooms, as it is a fire hazard. Billing will be adjusted based on your final housing submission.  After your initial housing submission you will use the housing change form to submit changes, up until January 15th with no penalty. After which, if there is a significant reduction in packages, you may be held to the package number that was submitted as of January 15th. You may always add additional packages, as long as space allows. Music for All will audit your housing list, personnel list and student roster beginning in January. Please be sure to cross check these items in advance to be sure that you have housed everyone in your travel party. </t>
    </r>
  </si>
  <si>
    <t>Room</t>
    <phoneticPr fontId="0" type="noConversion"/>
  </si>
  <si>
    <t xml:space="preserve">Package and Room Occupancy        </t>
  </si>
  <si>
    <t>GROUP/SCHOOL NAME</t>
  </si>
  <si>
    <t>ENSEMBLE TYPE</t>
    <phoneticPr fontId="0" type="noConversion"/>
  </si>
  <si>
    <t>Room Type                                          
(Primary Director, Chaperone, Student Male, Student Female, Driver, Administrator, Guest Performer, Other Director)</t>
  </si>
  <si>
    <t>Last Name                       
(1st Guest)</t>
  </si>
  <si>
    <t>First Name                          
(1st Guest)</t>
  </si>
  <si>
    <t>ARRIVAL DATE</t>
  </si>
  <si>
    <t>DEPARTURE DATE</t>
  </si>
  <si>
    <t>Bed Type                                            KING = KING BED, D/D = 2 DOUBLE BEDS</t>
    <phoneticPr fontId="0" type="noConversion"/>
  </si>
  <si>
    <t>2nd Guest                                                           (Last Name, First Name)</t>
  </si>
  <si>
    <t>3rd Guest                                                              (Last Name, First Name)</t>
  </si>
  <si>
    <t>4th Guest                                                            (Last Name, First Name)</t>
  </si>
  <si>
    <t>Notes for Hotel</t>
  </si>
  <si>
    <t>Room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</si>
</sst>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15">
    <font>
      <sz val="10"/>
      <name val="Arial"/>
    </font>
    <font>
      <sz val="10"/>
      <name val="Arial"/>
      <family val="2"/>
    </font>
    <font>
      <b/>
      <sz val="10"/>
      <name val="Calibri"/>
      <family val="2"/>
    </font>
    <font>
      <sz val="10"/>
      <name val="Calibri"/>
      <family val="2"/>
    </font>
    <font>
      <b/>
      <sz val="12"/>
      <name val="Calibri"/>
      <family val="2"/>
    </font>
    <font>
      <sz val="12"/>
      <name val="Calibri"/>
      <family val="2"/>
    </font>
    <font>
      <sz val="8"/>
      <name val="Arial"/>
      <family val="2"/>
    </font>
    <font>
      <b/>
      <sz val="26"/>
      <name val="Calibri"/>
      <family val="2"/>
    </font>
    <font>
      <b/>
      <sz val="10"/>
      <name val="Arial"/>
      <family val="2"/>
    </font>
    <font>
      <sz val="11"/>
      <color rgb="FF000000"/>
      <name val="Calibri"/>
      <family val="2"/>
    </font>
    <font>
      <b/>
      <sz val="12"/>
      <color rgb="FF000000"/>
      <name val="Calibri"/>
    </font>
    <font>
      <sz val="12"/>
      <color rgb="FF000000"/>
      <name val="Calibri"/>
    </font>
    <font>
      <b/>
      <u/>
      <sz val="12"/>
      <color rgb="FF000000"/>
      <name val="Calibri"/>
    </font>
    <font>
      <u/>
      <sz val="12"/>
      <color rgb="FF000000"/>
      <name val="Calibri"/>
    </font>
    <font>
      <sz val="11"/>
      <color rgb="FF000000"/>
      <name val="Aptos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5">
    <xf numFmtId="0" fontId="0" fillId="0" borderId="0" xfId="0"/>
    <xf numFmtId="0" fontId="2" fillId="0" borderId="0" xfId="0" applyFont="1" applyAlignment="1">
      <alignment horizontal="center" wrapText="1"/>
    </xf>
    <xf numFmtId="164" fontId="3" fillId="0" borderId="0" xfId="0" applyNumberFormat="1" applyFont="1" applyAlignment="1">
      <alignment horizont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center" wrapText="1"/>
    </xf>
    <xf numFmtId="0" fontId="5" fillId="0" borderId="1" xfId="0" applyFont="1" applyBorder="1" applyAlignment="1" applyProtection="1">
      <alignment horizontal="center"/>
      <protection locked="0"/>
    </xf>
    <xf numFmtId="0" fontId="5" fillId="0" borderId="1" xfId="0" applyFont="1" applyBorder="1" applyAlignment="1" applyProtection="1">
      <alignment horizontal="center" wrapText="1"/>
      <protection locked="0"/>
    </xf>
    <xf numFmtId="14" fontId="0" fillId="0" borderId="0" xfId="0" applyNumberFormat="1"/>
    <xf numFmtId="14" fontId="5" fillId="2" borderId="1" xfId="0" applyNumberFormat="1" applyFont="1" applyFill="1" applyBorder="1" applyAlignment="1">
      <alignment horizontal="center"/>
    </xf>
    <xf numFmtId="0" fontId="3" fillId="0" borderId="0" xfId="0" applyFont="1" applyAlignment="1">
      <alignment horizontal="center" wrapText="1"/>
    </xf>
    <xf numFmtId="0" fontId="5" fillId="0" borderId="1" xfId="0" applyFont="1" applyBorder="1" applyAlignment="1">
      <alignment horizontal="center"/>
    </xf>
    <xf numFmtId="0" fontId="5" fillId="2" borderId="1" xfId="0" applyFont="1" applyFill="1" applyBorder="1" applyAlignment="1">
      <alignment horizontal="center"/>
    </xf>
    <xf numFmtId="0" fontId="5" fillId="0" borderId="0" xfId="0" applyFont="1" applyAlignment="1">
      <alignment horizontal="center"/>
    </xf>
    <xf numFmtId="0" fontId="5" fillId="0" borderId="0" xfId="0" applyFont="1" applyAlignment="1">
      <alignment horizontal="center" wrapText="1"/>
    </xf>
    <xf numFmtId="0" fontId="3" fillId="0" borderId="2" xfId="0" applyFont="1" applyBorder="1" applyAlignment="1">
      <alignment horizontal="center" wrapText="1"/>
    </xf>
    <xf numFmtId="0" fontId="4" fillId="0" borderId="1" xfId="0" applyFont="1" applyBorder="1" applyAlignment="1" applyProtection="1">
      <alignment horizontal="center" wrapText="1"/>
      <protection locked="0"/>
    </xf>
    <xf numFmtId="14" fontId="1" fillId="0" borderId="0" xfId="0" applyNumberFormat="1" applyFont="1"/>
    <xf numFmtId="0" fontId="1" fillId="0" borderId="0" xfId="0" applyFont="1"/>
    <xf numFmtId="0" fontId="4" fillId="0" borderId="3" xfId="0" applyFont="1" applyBorder="1" applyAlignment="1">
      <alignment vertical="center" wrapText="1"/>
    </xf>
    <xf numFmtId="0" fontId="8" fillId="0" borderId="0" xfId="0" applyFont="1"/>
    <xf numFmtId="0" fontId="5" fillId="2" borderId="1" xfId="0" applyFont="1" applyFill="1" applyBorder="1" applyAlignment="1" applyProtection="1">
      <alignment horizontal="center" wrapText="1"/>
      <protection locked="0"/>
    </xf>
    <xf numFmtId="4" fontId="3" fillId="0" borderId="0" xfId="0" applyNumberFormat="1" applyFont="1" applyAlignment="1">
      <alignment horizontal="center" wrapText="1"/>
    </xf>
    <xf numFmtId="0" fontId="4" fillId="2" borderId="1" xfId="0" applyFont="1" applyFill="1" applyBorder="1" applyAlignment="1" applyProtection="1">
      <alignment horizontal="left"/>
      <protection locked="0"/>
    </xf>
    <xf numFmtId="0" fontId="3" fillId="0" borderId="0" xfId="0" applyFont="1" applyAlignment="1">
      <alignment horizontal="left" wrapText="1"/>
    </xf>
    <xf numFmtId="0" fontId="5" fillId="2" borderId="1" xfId="0" applyFont="1" applyFill="1" applyBorder="1" applyAlignment="1" applyProtection="1">
      <alignment wrapText="1"/>
      <protection locked="0"/>
    </xf>
    <xf numFmtId="49" fontId="0" fillId="0" borderId="0" xfId="0" applyNumberFormat="1" applyAlignment="1">
      <alignment wrapText="1"/>
    </xf>
    <xf numFmtId="0" fontId="9" fillId="0" borderId="0" xfId="0" applyFont="1"/>
    <xf numFmtId="0" fontId="7" fillId="0" borderId="3" xfId="0" applyFont="1" applyBorder="1" applyAlignment="1">
      <alignment horizontal="center" vertical="center" wrapText="1"/>
    </xf>
    <xf numFmtId="0" fontId="10" fillId="0" borderId="3" xfId="0" applyFont="1" applyBorder="1" applyAlignment="1">
      <alignment horizontal="left" vertical="center" wrapText="1"/>
    </xf>
    <xf numFmtId="0" fontId="4" fillId="0" borderId="3" xfId="0" applyFont="1" applyBorder="1" applyAlignment="1">
      <alignment horizontal="left" vertical="center" wrapText="1"/>
    </xf>
    <xf numFmtId="0" fontId="11"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4" fillId="0" borderId="1" xfId="0" applyFont="1" applyFill="1" applyBorder="1" applyAlignment="1">
      <alignment wrapText="1"/>
    </xf>
    <xf numFmtId="0" fontId="14" fillId="0" borderId="4" xfId="0" applyFont="1" applyFill="1" applyBorder="1"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2"/>
  <sheetViews>
    <sheetView topLeftCell="A42" workbookViewId="0">
      <selection activeCell="L53" sqref="L53"/>
    </sheetView>
  </sheetViews>
  <sheetFormatPr defaultColWidth="10.7109375" defaultRowHeight="12.95"/>
  <cols>
    <col min="1" max="1" width="22.140625" customWidth="1"/>
    <col min="2" max="5" width="10.7109375" customWidth="1"/>
    <col min="6" max="6" width="9.42578125" customWidth="1"/>
    <col min="7" max="7" width="3.7109375" bestFit="1" customWidth="1"/>
    <col min="8" max="8" width="10.140625" customWidth="1"/>
    <col min="9" max="9" width="4.7109375" bestFit="1" customWidth="1"/>
    <col min="10" max="10" width="3.7109375" bestFit="1" customWidth="1"/>
    <col min="12" max="12" width="81.28515625" customWidth="1"/>
    <col min="14" max="14" width="42" bestFit="1" customWidth="1"/>
    <col min="15" max="15" width="28.28515625" bestFit="1" customWidth="1"/>
  </cols>
  <sheetData>
    <row r="1" spans="1:12">
      <c r="A1" s="20" t="s">
        <v>0</v>
      </c>
      <c r="B1" s="20" t="s">
        <v>1</v>
      </c>
      <c r="C1" s="20" t="s">
        <v>2</v>
      </c>
      <c r="D1" s="20" t="s">
        <v>3</v>
      </c>
      <c r="E1" s="20" t="s">
        <v>4</v>
      </c>
      <c r="F1" s="20" t="s">
        <v>5</v>
      </c>
      <c r="H1" s="20" t="s">
        <v>6</v>
      </c>
      <c r="L1" s="20" t="s">
        <v>7</v>
      </c>
    </row>
    <row r="2" spans="1:12" ht="14.25">
      <c r="A2" t="s">
        <v>8</v>
      </c>
      <c r="B2" s="8">
        <v>45728</v>
      </c>
      <c r="C2" s="8">
        <v>45732</v>
      </c>
      <c r="D2" s="18" t="s">
        <v>9</v>
      </c>
      <c r="E2" t="s">
        <v>10</v>
      </c>
      <c r="F2">
        <v>1005</v>
      </c>
      <c r="G2">
        <v>4</v>
      </c>
      <c r="H2">
        <f>SUM(F2*G2)</f>
        <v>4020</v>
      </c>
      <c r="L2" s="33" t="s">
        <v>11</v>
      </c>
    </row>
    <row r="3" spans="1:12" ht="14.25">
      <c r="A3" t="s">
        <v>12</v>
      </c>
      <c r="B3" s="8">
        <v>45728</v>
      </c>
      <c r="C3" s="8">
        <v>45732</v>
      </c>
      <c r="D3" s="18" t="s">
        <v>9</v>
      </c>
      <c r="E3" t="s">
        <v>10</v>
      </c>
      <c r="F3">
        <v>1110</v>
      </c>
      <c r="G3">
        <v>3</v>
      </c>
      <c r="H3">
        <f t="shared" ref="H3:H9" si="0">SUM(F3*G3)</f>
        <v>3330</v>
      </c>
      <c r="L3" s="34" t="s">
        <v>13</v>
      </c>
    </row>
    <row r="4" spans="1:12" ht="14.25">
      <c r="A4" t="s">
        <v>14</v>
      </c>
      <c r="B4" s="8">
        <v>45728</v>
      </c>
      <c r="C4" s="8">
        <v>45732</v>
      </c>
      <c r="D4" s="18" t="s">
        <v>9</v>
      </c>
      <c r="E4" t="s">
        <v>10</v>
      </c>
      <c r="F4">
        <v>1320</v>
      </c>
      <c r="G4">
        <v>2</v>
      </c>
      <c r="H4">
        <f t="shared" si="0"/>
        <v>2640</v>
      </c>
      <c r="L4" s="34" t="s">
        <v>15</v>
      </c>
    </row>
    <row r="5" spans="1:12" ht="14.25">
      <c r="A5" t="s">
        <v>16</v>
      </c>
      <c r="B5" s="8">
        <v>45728</v>
      </c>
      <c r="C5" s="8">
        <v>45732</v>
      </c>
      <c r="D5" s="18" t="s">
        <v>17</v>
      </c>
      <c r="E5" t="s">
        <v>10</v>
      </c>
      <c r="F5">
        <v>1950</v>
      </c>
      <c r="G5">
        <v>1</v>
      </c>
      <c r="H5">
        <f t="shared" si="0"/>
        <v>1950</v>
      </c>
      <c r="L5" s="34" t="s">
        <v>18</v>
      </c>
    </row>
    <row r="6" spans="1:12" ht="14.25">
      <c r="A6" t="s">
        <v>19</v>
      </c>
      <c r="B6" s="8">
        <v>45728</v>
      </c>
      <c r="C6" s="8">
        <v>45732</v>
      </c>
      <c r="D6" s="18" t="s">
        <v>17</v>
      </c>
      <c r="E6" t="s">
        <v>10</v>
      </c>
      <c r="F6">
        <v>675</v>
      </c>
      <c r="G6">
        <v>1</v>
      </c>
      <c r="H6">
        <f t="shared" si="0"/>
        <v>675</v>
      </c>
      <c r="L6" s="34" t="s">
        <v>20</v>
      </c>
    </row>
    <row r="7" spans="1:12" ht="14.25">
      <c r="A7" t="s">
        <v>21</v>
      </c>
      <c r="B7" s="8">
        <v>45728</v>
      </c>
      <c r="C7" s="8">
        <v>45732</v>
      </c>
      <c r="D7" s="18" t="s">
        <v>9</v>
      </c>
      <c r="E7" t="s">
        <v>10</v>
      </c>
      <c r="F7">
        <v>675</v>
      </c>
      <c r="G7">
        <v>1</v>
      </c>
      <c r="H7">
        <f t="shared" si="0"/>
        <v>675</v>
      </c>
      <c r="L7" s="34" t="s">
        <v>22</v>
      </c>
    </row>
    <row r="8" spans="1:12" ht="14.25">
      <c r="A8" t="s">
        <v>23</v>
      </c>
      <c r="B8" s="8">
        <v>45728</v>
      </c>
      <c r="C8" s="8">
        <v>45732</v>
      </c>
      <c r="D8" s="18" t="s">
        <v>9</v>
      </c>
      <c r="E8" t="s">
        <v>10</v>
      </c>
      <c r="F8">
        <v>675</v>
      </c>
      <c r="G8">
        <v>2</v>
      </c>
      <c r="H8">
        <f t="shared" si="0"/>
        <v>1350</v>
      </c>
      <c r="L8" s="34" t="s">
        <v>24</v>
      </c>
    </row>
    <row r="9" spans="1:12" ht="14.25">
      <c r="A9" t="s">
        <v>25</v>
      </c>
      <c r="B9" s="8">
        <v>45728</v>
      </c>
      <c r="C9" s="8">
        <v>45732</v>
      </c>
      <c r="D9" s="18" t="s">
        <v>9</v>
      </c>
      <c r="E9" t="s">
        <v>10</v>
      </c>
      <c r="F9">
        <v>675</v>
      </c>
      <c r="G9">
        <v>3</v>
      </c>
      <c r="H9">
        <f t="shared" si="0"/>
        <v>2025</v>
      </c>
      <c r="L9" s="34" t="s">
        <v>26</v>
      </c>
    </row>
    <row r="10" spans="1:12" ht="14.25">
      <c r="A10" s="18" t="s">
        <v>27</v>
      </c>
      <c r="B10" s="8">
        <v>45728</v>
      </c>
      <c r="C10" s="8">
        <v>45732</v>
      </c>
      <c r="D10" s="18" t="s">
        <v>17</v>
      </c>
      <c r="E10" t="s">
        <v>10</v>
      </c>
      <c r="F10">
        <v>287</v>
      </c>
      <c r="G10">
        <v>4</v>
      </c>
      <c r="H10">
        <f>SUM(F10*G10)</f>
        <v>1148</v>
      </c>
      <c r="L10" s="34" t="s">
        <v>28</v>
      </c>
    </row>
    <row r="11" spans="1:12" ht="14.25">
      <c r="A11" t="s">
        <v>29</v>
      </c>
      <c r="B11" s="8">
        <v>45728</v>
      </c>
      <c r="C11" s="17">
        <v>45731</v>
      </c>
      <c r="D11" s="18" t="s">
        <v>9</v>
      </c>
      <c r="E11" t="s">
        <v>30</v>
      </c>
      <c r="F11">
        <v>925</v>
      </c>
      <c r="G11">
        <v>4</v>
      </c>
      <c r="H11">
        <f>SUM(F11*G11)</f>
        <v>3700</v>
      </c>
      <c r="L11" s="34" t="s">
        <v>31</v>
      </c>
    </row>
    <row r="12" spans="1:12" ht="14.25">
      <c r="A12" t="s">
        <v>32</v>
      </c>
      <c r="B12" s="8">
        <v>45728</v>
      </c>
      <c r="C12" s="17">
        <v>45731</v>
      </c>
      <c r="D12" s="18" t="s">
        <v>9</v>
      </c>
      <c r="E12" t="s">
        <v>30</v>
      </c>
      <c r="F12">
        <v>1005</v>
      </c>
      <c r="G12">
        <v>3</v>
      </c>
      <c r="H12">
        <f t="shared" ref="H12:H18" si="1">SUM(F12*G12)</f>
        <v>3015</v>
      </c>
      <c r="L12" s="34" t="s">
        <v>33</v>
      </c>
    </row>
    <row r="13" spans="1:12" ht="14.25">
      <c r="A13" t="s">
        <v>34</v>
      </c>
      <c r="B13" s="8">
        <v>45728</v>
      </c>
      <c r="C13" s="17">
        <v>45731</v>
      </c>
      <c r="D13" s="18" t="s">
        <v>9</v>
      </c>
      <c r="E13" t="s">
        <v>30</v>
      </c>
      <c r="F13">
        <v>1160</v>
      </c>
      <c r="G13">
        <v>2</v>
      </c>
      <c r="H13">
        <f t="shared" si="1"/>
        <v>2320</v>
      </c>
      <c r="L13" s="34" t="s">
        <v>35</v>
      </c>
    </row>
    <row r="14" spans="1:12" ht="14.25">
      <c r="A14" t="s">
        <v>36</v>
      </c>
      <c r="B14" s="8">
        <v>45728</v>
      </c>
      <c r="C14" s="17">
        <v>45731</v>
      </c>
      <c r="D14" s="18" t="s">
        <v>17</v>
      </c>
      <c r="E14" t="s">
        <v>30</v>
      </c>
      <c r="F14">
        <v>1635</v>
      </c>
      <c r="G14">
        <v>1</v>
      </c>
      <c r="H14">
        <f t="shared" si="1"/>
        <v>1635</v>
      </c>
      <c r="L14" s="34" t="s">
        <v>37</v>
      </c>
    </row>
    <row r="15" spans="1:12" ht="14.25">
      <c r="A15" t="s">
        <v>38</v>
      </c>
      <c r="B15" s="8">
        <v>45728</v>
      </c>
      <c r="C15" s="17">
        <v>45731</v>
      </c>
      <c r="D15" s="18" t="s">
        <v>17</v>
      </c>
      <c r="E15" t="s">
        <v>30</v>
      </c>
      <c r="F15">
        <v>675</v>
      </c>
      <c r="G15">
        <v>1</v>
      </c>
      <c r="H15">
        <f t="shared" si="1"/>
        <v>675</v>
      </c>
      <c r="L15" s="34" t="s">
        <v>39</v>
      </c>
    </row>
    <row r="16" spans="1:12" ht="14.25">
      <c r="A16" t="s">
        <v>40</v>
      </c>
      <c r="B16" s="8">
        <v>45728</v>
      </c>
      <c r="C16" s="17">
        <v>45731</v>
      </c>
      <c r="D16" s="18" t="s">
        <v>9</v>
      </c>
      <c r="E16" t="s">
        <v>30</v>
      </c>
      <c r="F16">
        <v>675</v>
      </c>
      <c r="G16">
        <v>2</v>
      </c>
      <c r="H16">
        <f t="shared" si="1"/>
        <v>1350</v>
      </c>
      <c r="L16" s="34" t="s">
        <v>41</v>
      </c>
    </row>
    <row r="17" spans="1:12" ht="14.25">
      <c r="A17" t="s">
        <v>42</v>
      </c>
      <c r="B17" s="8">
        <v>45728</v>
      </c>
      <c r="C17" s="17">
        <v>45731</v>
      </c>
      <c r="D17" s="18" t="s">
        <v>9</v>
      </c>
      <c r="E17" t="s">
        <v>30</v>
      </c>
      <c r="F17">
        <v>675</v>
      </c>
      <c r="G17">
        <v>3</v>
      </c>
      <c r="H17">
        <f t="shared" si="1"/>
        <v>2025</v>
      </c>
      <c r="L17" s="34" t="s">
        <v>43</v>
      </c>
    </row>
    <row r="18" spans="1:12" ht="14.25">
      <c r="A18" t="s">
        <v>44</v>
      </c>
      <c r="B18" s="8">
        <v>45728</v>
      </c>
      <c r="C18" s="17">
        <v>45731</v>
      </c>
      <c r="D18" s="18" t="s">
        <v>9</v>
      </c>
      <c r="E18" t="s">
        <v>30</v>
      </c>
      <c r="F18">
        <v>675</v>
      </c>
      <c r="G18">
        <v>4</v>
      </c>
      <c r="H18">
        <f t="shared" si="1"/>
        <v>2700</v>
      </c>
      <c r="L18" s="34" t="s">
        <v>45</v>
      </c>
    </row>
    <row r="19" spans="1:12" ht="14.25">
      <c r="A19" s="18" t="s">
        <v>46</v>
      </c>
      <c r="B19" s="8">
        <v>45728</v>
      </c>
      <c r="C19" s="17">
        <v>45731</v>
      </c>
      <c r="D19" s="18" t="s">
        <v>17</v>
      </c>
      <c r="E19" t="s">
        <v>30</v>
      </c>
      <c r="F19">
        <v>287</v>
      </c>
      <c r="G19">
        <v>3</v>
      </c>
      <c r="H19">
        <f>SUM(F19*G19)</f>
        <v>861</v>
      </c>
      <c r="L19" s="34" t="s">
        <v>47</v>
      </c>
    </row>
    <row r="20" spans="1:12" ht="14.25">
      <c r="A20" t="s">
        <v>48</v>
      </c>
      <c r="B20" s="8">
        <v>45729</v>
      </c>
      <c r="C20" s="8">
        <v>45732</v>
      </c>
      <c r="D20" s="18" t="s">
        <v>9</v>
      </c>
      <c r="E20" t="s">
        <v>49</v>
      </c>
      <c r="F20">
        <v>870</v>
      </c>
      <c r="G20">
        <v>4</v>
      </c>
      <c r="H20">
        <f>SUM(F20*G20)</f>
        <v>3480</v>
      </c>
      <c r="L20" s="34" t="s">
        <v>50</v>
      </c>
    </row>
    <row r="21" spans="1:12" ht="14.25">
      <c r="A21" t="s">
        <v>51</v>
      </c>
      <c r="B21" s="8">
        <v>45729</v>
      </c>
      <c r="C21" s="8">
        <v>45732</v>
      </c>
      <c r="D21" s="18" t="s">
        <v>9</v>
      </c>
      <c r="E21" t="s">
        <v>49</v>
      </c>
      <c r="F21">
        <v>945</v>
      </c>
      <c r="G21">
        <v>3</v>
      </c>
      <c r="H21">
        <f t="shared" ref="H21:H27" si="2">SUM(F21*G21)</f>
        <v>2835</v>
      </c>
      <c r="L21" s="34" t="s">
        <v>52</v>
      </c>
    </row>
    <row r="22" spans="1:12" ht="14.25">
      <c r="A22" t="s">
        <v>53</v>
      </c>
      <c r="B22" s="8">
        <v>45729</v>
      </c>
      <c r="C22" s="8">
        <v>45732</v>
      </c>
      <c r="D22" s="18" t="s">
        <v>9</v>
      </c>
      <c r="E22" t="s">
        <v>49</v>
      </c>
      <c r="F22">
        <v>1105</v>
      </c>
      <c r="G22">
        <v>2</v>
      </c>
      <c r="H22">
        <f t="shared" si="2"/>
        <v>2210</v>
      </c>
      <c r="L22" s="34" t="s">
        <v>54</v>
      </c>
    </row>
    <row r="23" spans="1:12" ht="14.25">
      <c r="A23" t="s">
        <v>55</v>
      </c>
      <c r="B23" s="8">
        <v>45729</v>
      </c>
      <c r="C23" s="8">
        <v>45732</v>
      </c>
      <c r="D23" s="18" t="s">
        <v>17</v>
      </c>
      <c r="E23" t="s">
        <v>49</v>
      </c>
      <c r="F23">
        <v>1575</v>
      </c>
      <c r="G23">
        <v>1</v>
      </c>
      <c r="H23">
        <f t="shared" si="2"/>
        <v>1575</v>
      </c>
      <c r="L23" s="34" t="s">
        <v>56</v>
      </c>
    </row>
    <row r="24" spans="1:12" ht="14.25">
      <c r="A24" t="s">
        <v>57</v>
      </c>
      <c r="B24" s="8">
        <v>45729</v>
      </c>
      <c r="C24" s="8">
        <v>45732</v>
      </c>
      <c r="D24" s="18" t="s">
        <v>17</v>
      </c>
      <c r="E24" t="s">
        <v>49</v>
      </c>
      <c r="F24">
        <v>615</v>
      </c>
      <c r="G24">
        <v>1</v>
      </c>
      <c r="H24">
        <f t="shared" si="2"/>
        <v>615</v>
      </c>
      <c r="L24" s="34" t="s">
        <v>58</v>
      </c>
    </row>
    <row r="25" spans="1:12" ht="14.25">
      <c r="A25" t="s">
        <v>59</v>
      </c>
      <c r="B25" s="8">
        <v>45729</v>
      </c>
      <c r="C25" s="8">
        <v>45732</v>
      </c>
      <c r="D25" s="18" t="s">
        <v>9</v>
      </c>
      <c r="E25" t="s">
        <v>49</v>
      </c>
      <c r="F25">
        <v>615</v>
      </c>
      <c r="G25">
        <v>1</v>
      </c>
      <c r="H25">
        <f t="shared" si="2"/>
        <v>615</v>
      </c>
      <c r="L25" s="34" t="s">
        <v>60</v>
      </c>
    </row>
    <row r="26" spans="1:12" ht="14.25">
      <c r="A26" t="s">
        <v>61</v>
      </c>
      <c r="B26" s="8">
        <v>45729</v>
      </c>
      <c r="C26" s="8">
        <v>45732</v>
      </c>
      <c r="D26" s="18" t="s">
        <v>9</v>
      </c>
      <c r="E26" t="s">
        <v>49</v>
      </c>
      <c r="F26">
        <v>615</v>
      </c>
      <c r="G26">
        <v>2</v>
      </c>
      <c r="H26">
        <f t="shared" si="2"/>
        <v>1230</v>
      </c>
      <c r="L26" s="34" t="s">
        <v>62</v>
      </c>
    </row>
    <row r="27" spans="1:12" ht="14.25">
      <c r="A27" t="s">
        <v>63</v>
      </c>
      <c r="B27" s="8">
        <v>45729</v>
      </c>
      <c r="C27" s="8">
        <v>45732</v>
      </c>
      <c r="D27" s="18" t="s">
        <v>9</v>
      </c>
      <c r="E27" t="s">
        <v>49</v>
      </c>
      <c r="F27">
        <v>615</v>
      </c>
      <c r="G27">
        <v>3</v>
      </c>
      <c r="H27">
        <f t="shared" si="2"/>
        <v>1845</v>
      </c>
      <c r="L27" s="34" t="s">
        <v>64</v>
      </c>
    </row>
    <row r="28" spans="1:12" ht="14.25">
      <c r="A28" s="18" t="s">
        <v>65</v>
      </c>
      <c r="B28" s="8">
        <v>45729</v>
      </c>
      <c r="C28" s="8">
        <v>45732</v>
      </c>
      <c r="D28" s="18" t="s">
        <v>17</v>
      </c>
      <c r="E28" t="s">
        <v>49</v>
      </c>
      <c r="F28">
        <v>287</v>
      </c>
      <c r="G28">
        <v>3</v>
      </c>
      <c r="H28">
        <f>SUM(F28*G28)</f>
        <v>861</v>
      </c>
      <c r="L28" s="34" t="s">
        <v>66</v>
      </c>
    </row>
    <row r="29" spans="1:12" ht="14.25">
      <c r="A29" t="s">
        <v>67</v>
      </c>
      <c r="B29" s="8">
        <v>45729</v>
      </c>
      <c r="C29" s="17">
        <v>45731</v>
      </c>
      <c r="D29" s="18" t="s">
        <v>9</v>
      </c>
      <c r="E29" t="s">
        <v>68</v>
      </c>
      <c r="F29">
        <v>785</v>
      </c>
      <c r="G29">
        <v>4</v>
      </c>
      <c r="H29">
        <f>SUM(F29*G29)</f>
        <v>3140</v>
      </c>
      <c r="L29" s="34" t="s">
        <v>69</v>
      </c>
    </row>
    <row r="30" spans="1:12" ht="14.25">
      <c r="A30" t="s">
        <v>70</v>
      </c>
      <c r="B30" s="8">
        <v>45729</v>
      </c>
      <c r="C30" s="17">
        <v>45731</v>
      </c>
      <c r="D30" s="18" t="s">
        <v>9</v>
      </c>
      <c r="E30" t="s">
        <v>68</v>
      </c>
      <c r="F30">
        <v>840</v>
      </c>
      <c r="G30">
        <v>4</v>
      </c>
      <c r="H30">
        <f>SUM(F30*G30)</f>
        <v>3360</v>
      </c>
      <c r="L30" s="34" t="s">
        <v>71</v>
      </c>
    </row>
    <row r="31" spans="1:12" ht="14.25">
      <c r="A31" t="s">
        <v>72</v>
      </c>
      <c r="B31" s="8">
        <v>45729</v>
      </c>
      <c r="C31" s="17">
        <v>45731</v>
      </c>
      <c r="D31" s="18" t="s">
        <v>9</v>
      </c>
      <c r="E31" t="s">
        <v>68</v>
      </c>
      <c r="F31">
        <v>945</v>
      </c>
      <c r="G31">
        <v>3</v>
      </c>
      <c r="H31">
        <f t="shared" ref="H31:H37" si="3">SUM(F31*G31)</f>
        <v>2835</v>
      </c>
      <c r="L31" s="34" t="s">
        <v>73</v>
      </c>
    </row>
    <row r="32" spans="1:12" ht="14.25">
      <c r="A32" t="s">
        <v>74</v>
      </c>
      <c r="B32" s="8">
        <v>45729</v>
      </c>
      <c r="C32" s="17">
        <v>45731</v>
      </c>
      <c r="D32" s="18" t="s">
        <v>17</v>
      </c>
      <c r="E32" t="s">
        <v>68</v>
      </c>
      <c r="F32">
        <v>1260</v>
      </c>
      <c r="G32">
        <v>2</v>
      </c>
      <c r="H32">
        <f t="shared" si="3"/>
        <v>2520</v>
      </c>
      <c r="L32" s="34" t="s">
        <v>75</v>
      </c>
    </row>
    <row r="33" spans="1:16" ht="14.25">
      <c r="A33" t="s">
        <v>76</v>
      </c>
      <c r="B33" s="8">
        <v>45729</v>
      </c>
      <c r="C33" s="17">
        <v>45731</v>
      </c>
      <c r="D33" s="18" t="s">
        <v>17</v>
      </c>
      <c r="E33" t="s">
        <v>68</v>
      </c>
      <c r="F33">
        <v>615</v>
      </c>
      <c r="G33">
        <v>1</v>
      </c>
      <c r="H33">
        <f t="shared" si="3"/>
        <v>615</v>
      </c>
      <c r="L33" s="34" t="s">
        <v>77</v>
      </c>
    </row>
    <row r="34" spans="1:16" ht="14.25">
      <c r="A34" t="s">
        <v>78</v>
      </c>
      <c r="B34" s="8">
        <v>45729</v>
      </c>
      <c r="C34" s="17">
        <v>45731</v>
      </c>
      <c r="D34" s="18" t="s">
        <v>9</v>
      </c>
      <c r="E34" t="s">
        <v>68</v>
      </c>
      <c r="F34">
        <v>615</v>
      </c>
      <c r="G34">
        <v>1</v>
      </c>
      <c r="H34">
        <f t="shared" si="3"/>
        <v>615</v>
      </c>
      <c r="L34" s="34" t="s">
        <v>79</v>
      </c>
    </row>
    <row r="35" spans="1:16" ht="14.25">
      <c r="A35" t="s">
        <v>80</v>
      </c>
      <c r="B35" s="8">
        <v>45729</v>
      </c>
      <c r="C35" s="17">
        <v>45731</v>
      </c>
      <c r="D35" s="18" t="s">
        <v>9</v>
      </c>
      <c r="E35" t="s">
        <v>68</v>
      </c>
      <c r="F35">
        <v>615</v>
      </c>
      <c r="G35">
        <v>2</v>
      </c>
      <c r="H35">
        <f t="shared" si="3"/>
        <v>1230</v>
      </c>
      <c r="L35" s="34" t="s">
        <v>81</v>
      </c>
    </row>
    <row r="36" spans="1:16" ht="14.25">
      <c r="A36" t="s">
        <v>82</v>
      </c>
      <c r="B36" s="8">
        <v>45729</v>
      </c>
      <c r="C36" s="17">
        <v>45731</v>
      </c>
      <c r="D36" s="18" t="s">
        <v>9</v>
      </c>
      <c r="E36" t="s">
        <v>68</v>
      </c>
      <c r="F36">
        <v>615</v>
      </c>
      <c r="G36">
        <v>3</v>
      </c>
      <c r="H36">
        <f t="shared" si="3"/>
        <v>1845</v>
      </c>
      <c r="L36" s="34" t="s">
        <v>83</v>
      </c>
    </row>
    <row r="37" spans="1:16" ht="14.25">
      <c r="A37" s="18" t="s">
        <v>84</v>
      </c>
      <c r="B37" s="8">
        <v>45729</v>
      </c>
      <c r="C37" s="17">
        <v>45731</v>
      </c>
      <c r="D37" s="18" t="s">
        <v>17</v>
      </c>
      <c r="E37" t="s">
        <v>68</v>
      </c>
      <c r="F37">
        <v>287</v>
      </c>
      <c r="G37">
        <v>2</v>
      </c>
      <c r="H37">
        <f t="shared" si="3"/>
        <v>574</v>
      </c>
      <c r="L37" s="34" t="s">
        <v>85</v>
      </c>
    </row>
    <row r="38" spans="1:16" ht="14.25">
      <c r="A38" t="s">
        <v>86</v>
      </c>
      <c r="L38" s="34" t="s">
        <v>87</v>
      </c>
    </row>
    <row r="39" spans="1:16" ht="14.25">
      <c r="A39" t="s">
        <v>88</v>
      </c>
      <c r="L39" s="34" t="s">
        <v>89</v>
      </c>
    </row>
    <row r="40" spans="1:16" ht="14.25">
      <c r="L40" s="34" t="s">
        <v>90</v>
      </c>
    </row>
    <row r="41" spans="1:16" ht="14.25">
      <c r="A41" s="18"/>
      <c r="B41" s="8"/>
      <c r="C41" s="17"/>
      <c r="D41" s="18"/>
      <c r="L41" s="34" t="s">
        <v>91</v>
      </c>
    </row>
    <row r="42" spans="1:16" ht="14.25">
      <c r="A42" s="18"/>
      <c r="B42" s="8"/>
      <c r="C42" s="8"/>
      <c r="D42" s="18"/>
      <c r="L42" s="34" t="s">
        <v>92</v>
      </c>
    </row>
    <row r="43" spans="1:16" ht="14.25">
      <c r="A43" s="20" t="s">
        <v>93</v>
      </c>
      <c r="C43" s="20" t="s">
        <v>94</v>
      </c>
      <c r="H43" s="18"/>
      <c r="L43" s="34" t="s">
        <v>95</v>
      </c>
    </row>
    <row r="44" spans="1:16" ht="14.25">
      <c r="A44" s="18" t="s">
        <v>96</v>
      </c>
      <c r="C44" t="s">
        <v>97</v>
      </c>
      <c r="L44" s="34" t="s">
        <v>98</v>
      </c>
    </row>
    <row r="45" spans="1:16" ht="14.25">
      <c r="A45" s="18" t="s">
        <v>99</v>
      </c>
      <c r="C45" t="s">
        <v>100</v>
      </c>
      <c r="H45" s="18"/>
      <c r="L45" s="34" t="s">
        <v>101</v>
      </c>
    </row>
    <row r="46" spans="1:16" ht="15">
      <c r="A46" t="s">
        <v>102</v>
      </c>
      <c r="C46" t="s">
        <v>103</v>
      </c>
      <c r="L46" s="34" t="s">
        <v>104</v>
      </c>
      <c r="N46" s="27" t="s">
        <v>105</v>
      </c>
      <c r="O46" s="27" t="s">
        <v>106</v>
      </c>
      <c r="P46" t="str">
        <f>CONCATENATE(N46," ",O46)</f>
        <v>Cleveland High School Royal Braves Saxophone Quartet</v>
      </c>
    </row>
    <row r="47" spans="1:16" ht="15">
      <c r="A47" t="s">
        <v>107</v>
      </c>
      <c r="C47" t="s">
        <v>108</v>
      </c>
      <c r="L47" s="34" t="s">
        <v>109</v>
      </c>
      <c r="N47" s="27" t="s">
        <v>105</v>
      </c>
      <c r="O47" s="27" t="s">
        <v>110</v>
      </c>
      <c r="P47" t="str">
        <f t="shared" ref="P47:P53" si="4">CONCATENATE(N47," ",O47)</f>
        <v>Cleveland High School Royal Braves Clarinet Quartet</v>
      </c>
    </row>
    <row r="48" spans="1:16" ht="15">
      <c r="A48" t="s">
        <v>111</v>
      </c>
      <c r="C48" t="s">
        <v>112</v>
      </c>
      <c r="H48" s="18"/>
      <c r="L48" s="34" t="s">
        <v>113</v>
      </c>
      <c r="N48" s="27" t="s">
        <v>114</v>
      </c>
      <c r="O48" s="27" t="s">
        <v>115</v>
      </c>
      <c r="P48" t="str">
        <f t="shared" si="4"/>
        <v xml:space="preserve">Colleyville Heritage High School  Trombone Ensemble </v>
      </c>
    </row>
    <row r="49" spans="1:16" ht="15">
      <c r="A49" s="18" t="s">
        <v>116</v>
      </c>
      <c r="H49" s="18"/>
      <c r="L49" s="34" t="s">
        <v>117</v>
      </c>
      <c r="N49" s="27" t="s">
        <v>114</v>
      </c>
      <c r="O49" s="27" t="s">
        <v>118</v>
      </c>
      <c r="P49" t="str">
        <f t="shared" si="4"/>
        <v>Colleyville Heritage High School  Oboes</v>
      </c>
    </row>
    <row r="50" spans="1:16" ht="15">
      <c r="A50" s="18" t="s">
        <v>119</v>
      </c>
      <c r="H50" s="18"/>
      <c r="L50" s="34" t="s">
        <v>120</v>
      </c>
      <c r="N50" s="27" t="s">
        <v>121</v>
      </c>
      <c r="O50" s="27" t="s">
        <v>122</v>
      </c>
      <c r="P50" t="str">
        <f t="shared" si="4"/>
        <v>Pebble Hills High School Flute Choir</v>
      </c>
    </row>
    <row r="51" spans="1:16" ht="15">
      <c r="A51" s="18" t="s">
        <v>123</v>
      </c>
      <c r="H51" s="18"/>
      <c r="N51" s="27"/>
      <c r="O51" s="27"/>
    </row>
    <row r="52" spans="1:16" ht="14.85">
      <c r="A52" s="18" t="s">
        <v>124</v>
      </c>
      <c r="H52" s="18"/>
      <c r="N52" s="27" t="s">
        <v>125</v>
      </c>
      <c r="O52" s="27" t="s">
        <v>126</v>
      </c>
      <c r="P52" t="str">
        <f t="shared" si="4"/>
        <v>River Trail Middle School, Northview High School Quintet NV</v>
      </c>
    </row>
    <row r="53" spans="1:16" ht="15">
      <c r="N53" s="27" t="s">
        <v>127</v>
      </c>
      <c r="O53" s="27" t="s">
        <v>128</v>
      </c>
      <c r="P53" t="str">
        <f t="shared" si="4"/>
        <v>United High School Saxophone Ensemble</v>
      </c>
    </row>
    <row r="54" spans="1:16">
      <c r="L54" s="26"/>
    </row>
    <row r="55" spans="1:16">
      <c r="L55" s="26"/>
    </row>
    <row r="56" spans="1:16">
      <c r="L56" s="26"/>
    </row>
    <row r="57" spans="1:16">
      <c r="L57" s="26"/>
    </row>
    <row r="58" spans="1:16">
      <c r="L58" s="26"/>
    </row>
    <row r="60" spans="1:16">
      <c r="L60" s="26"/>
    </row>
    <row r="61" spans="1:16">
      <c r="L61" s="26"/>
    </row>
    <row r="62" spans="1:16">
      <c r="L62" s="26"/>
    </row>
  </sheetData>
  <sortState xmlns:xlrd2="http://schemas.microsoft.com/office/spreadsheetml/2017/richdata2" ref="L2:L53">
    <sortCondition ref="L2:L53"/>
  </sortState>
  <phoneticPr fontId="6" type="noConversion"/>
  <pageMargins left="0.75" right="0.75" top="1" bottom="1" header="0.5" footer="0.5"/>
  <pageSetup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2"/>
  <sheetViews>
    <sheetView tabSelected="1" view="pageLayout" topLeftCell="E2" zoomScale="90" zoomScaleNormal="85" zoomScalePageLayoutView="90" workbookViewId="0">
      <selection activeCell="G9" sqref="G9"/>
    </sheetView>
  </sheetViews>
  <sheetFormatPr defaultColWidth="12" defaultRowHeight="12.75" customHeight="1"/>
  <cols>
    <col min="1" max="1" width="8.85546875" style="15" customWidth="1"/>
    <col min="2" max="2" width="25.85546875" style="24" customWidth="1"/>
    <col min="3" max="3" width="65.140625" style="10" customWidth="1"/>
    <col min="4" max="4" width="25.140625" style="10" customWidth="1"/>
    <col min="5" max="5" width="29.85546875" style="10" customWidth="1"/>
    <col min="6" max="6" width="25.28515625" style="10" customWidth="1"/>
    <col min="7" max="7" width="22.7109375" style="10" customWidth="1"/>
    <col min="8" max="8" width="12.42578125" style="2" customWidth="1"/>
    <col min="9" max="9" width="12" style="2" customWidth="1"/>
    <col min="10" max="10" width="15.140625" style="10" customWidth="1"/>
    <col min="11" max="11" width="26" style="10" customWidth="1"/>
    <col min="12" max="12" width="24.7109375" style="10" customWidth="1"/>
    <col min="13" max="13" width="24.140625" style="10" customWidth="1"/>
    <col min="14" max="14" width="34" style="10" customWidth="1"/>
    <col min="15" max="15" width="22.140625" style="22" customWidth="1"/>
    <col min="16" max="16384" width="12" style="10"/>
  </cols>
  <sheetData>
    <row r="1" spans="1:16" ht="269.25" customHeight="1">
      <c r="A1" s="28" t="s">
        <v>129</v>
      </c>
      <c r="B1" s="28"/>
      <c r="C1" s="28"/>
      <c r="D1" s="28"/>
      <c r="E1" s="29" t="s">
        <v>130</v>
      </c>
      <c r="F1" s="30"/>
      <c r="G1" s="30"/>
      <c r="H1" s="30"/>
      <c r="I1" s="30"/>
      <c r="J1" s="30"/>
      <c r="K1" s="31" t="s">
        <v>131</v>
      </c>
      <c r="L1" s="32"/>
      <c r="M1" s="32"/>
      <c r="N1" s="32"/>
      <c r="O1" s="32"/>
      <c r="P1" s="19"/>
    </row>
    <row r="2" spans="1:16" s="1" customFormat="1" ht="67.5">
      <c r="A2" s="5" t="s">
        <v>132</v>
      </c>
      <c r="B2" s="3" t="s">
        <v>133</v>
      </c>
      <c r="C2" s="3" t="s">
        <v>134</v>
      </c>
      <c r="D2" s="3" t="s">
        <v>135</v>
      </c>
      <c r="E2" s="3" t="s">
        <v>136</v>
      </c>
      <c r="F2" s="3" t="s">
        <v>137</v>
      </c>
      <c r="G2" s="3" t="s">
        <v>138</v>
      </c>
      <c r="H2" s="4" t="s">
        <v>139</v>
      </c>
      <c r="I2" s="4" t="s">
        <v>140</v>
      </c>
      <c r="J2" s="3" t="s">
        <v>141</v>
      </c>
      <c r="K2" s="3" t="s">
        <v>142</v>
      </c>
      <c r="L2" s="3" t="s">
        <v>143</v>
      </c>
      <c r="M2" s="3" t="s">
        <v>144</v>
      </c>
      <c r="N2" s="3" t="s">
        <v>145</v>
      </c>
      <c r="O2" s="5" t="s">
        <v>146</v>
      </c>
    </row>
    <row r="3" spans="1:16" s="13" customFormat="1" ht="24.75" customHeight="1">
      <c r="A3" s="11">
        <v>1</v>
      </c>
      <c r="B3" s="23" t="s">
        <v>16</v>
      </c>
      <c r="C3" s="16"/>
      <c r="D3" s="21"/>
      <c r="E3" s="25" t="s">
        <v>107</v>
      </c>
      <c r="F3" s="6"/>
      <c r="G3" s="6"/>
      <c r="H3" s="9">
        <f>IF($B3="","",VLOOKUP($B3,Setup!$A$2:$C$37,2,FALSE))</f>
        <v>45728</v>
      </c>
      <c r="I3" s="9">
        <f>IF($B3="","",VLOOKUP($B3,Setup!$A$2:$C$37,3,FALSE))</f>
        <v>45732</v>
      </c>
      <c r="J3" s="12" t="str">
        <f>IF(B3="","",VLOOKUP(B3,Setup!$A$2:$H$37,4,FALSE))</f>
        <v>King</v>
      </c>
      <c r="K3" s="7"/>
      <c r="L3" s="7"/>
      <c r="M3" s="7"/>
      <c r="N3" s="6"/>
      <c r="O3" s="11" t="str">
        <f>REPLACE(B3,1,FIND("-",B3),"")</f>
        <v xml:space="preserve"> Single</v>
      </c>
    </row>
    <row r="4" spans="1:16" s="13" customFormat="1" ht="24.75" customHeight="1">
      <c r="A4" s="11">
        <v>2</v>
      </c>
      <c r="B4" s="23"/>
      <c r="C4" s="16"/>
      <c r="D4" s="21"/>
      <c r="E4" s="25"/>
      <c r="F4" s="6"/>
      <c r="G4" s="6"/>
      <c r="H4" s="9" t="str">
        <f>IF($B4="","",VLOOKUP($B4,Setup!$A$2:$C$37,2,FALSE))</f>
        <v/>
      </c>
      <c r="I4" s="9" t="str">
        <f>IF($B4="","",VLOOKUP($B4,Setup!$A$2:$C$37,3,FALSE))</f>
        <v/>
      </c>
      <c r="J4" s="12"/>
      <c r="K4" s="7"/>
      <c r="L4" s="7"/>
      <c r="M4" s="7"/>
      <c r="N4" s="6"/>
      <c r="O4" s="11" t="e">
        <f t="shared" ref="O4:O62" si="0">REPLACE(B4,1,FIND("-",B4),"")</f>
        <v>#VALUE!</v>
      </c>
    </row>
    <row r="5" spans="1:16" s="13" customFormat="1" ht="24.75" customHeight="1">
      <c r="A5" s="11">
        <v>3</v>
      </c>
      <c r="B5" s="23"/>
      <c r="C5" s="16"/>
      <c r="D5" s="21"/>
      <c r="E5" s="25"/>
      <c r="F5" s="6"/>
      <c r="G5" s="6"/>
      <c r="H5" s="9" t="str">
        <f>IF($B5="","",VLOOKUP($B5,Setup!$A$2:$C$37,2,FALSE))</f>
        <v/>
      </c>
      <c r="I5" s="9" t="str">
        <f>IF($B5="","",VLOOKUP($B5,Setup!$A$2:$C$37,3,FALSE))</f>
        <v/>
      </c>
      <c r="J5" s="12"/>
      <c r="K5" s="7"/>
      <c r="L5" s="7"/>
      <c r="M5" s="7"/>
      <c r="N5" s="6"/>
      <c r="O5" s="11" t="e">
        <f t="shared" si="0"/>
        <v>#VALUE!</v>
      </c>
    </row>
    <row r="6" spans="1:16" s="13" customFormat="1" ht="24.75" customHeight="1">
      <c r="A6" s="11">
        <v>4</v>
      </c>
      <c r="B6" s="23"/>
      <c r="C6" s="16"/>
      <c r="D6" s="21"/>
      <c r="E6" s="25"/>
      <c r="F6" s="6"/>
      <c r="G6" s="6"/>
      <c r="H6" s="9" t="str">
        <f>IF($B6="","",VLOOKUP($B6,Setup!$A$2:$C$37,2,FALSE))</f>
        <v/>
      </c>
      <c r="I6" s="9" t="str">
        <f>IF($B6="","",VLOOKUP($B6,Setup!$A$2:$C$37,3,FALSE))</f>
        <v/>
      </c>
      <c r="J6" s="12"/>
      <c r="K6" s="7"/>
      <c r="L6" s="7"/>
      <c r="M6" s="7"/>
      <c r="N6" s="6"/>
      <c r="O6" s="11" t="e">
        <f t="shared" si="0"/>
        <v>#VALUE!</v>
      </c>
    </row>
    <row r="7" spans="1:16" s="13" customFormat="1" ht="24.75" customHeight="1">
      <c r="A7" s="11">
        <v>5</v>
      </c>
      <c r="B7" s="23"/>
      <c r="C7" s="16"/>
      <c r="D7" s="21"/>
      <c r="E7" s="25"/>
      <c r="F7" s="6"/>
      <c r="G7" s="6"/>
      <c r="H7" s="9" t="str">
        <f>IF($B7="","",VLOOKUP($B7,Setup!$A$2:$C$37,2,FALSE))</f>
        <v/>
      </c>
      <c r="I7" s="9" t="str">
        <f>IF($B7="","",VLOOKUP($B7,Setup!$A$2:$C$37,3,FALSE))</f>
        <v/>
      </c>
      <c r="J7" s="12"/>
      <c r="K7" s="7"/>
      <c r="L7" s="7"/>
      <c r="M7" s="7"/>
      <c r="N7" s="6"/>
      <c r="O7" s="11" t="e">
        <f t="shared" si="0"/>
        <v>#VALUE!</v>
      </c>
    </row>
    <row r="8" spans="1:16" s="13" customFormat="1" ht="24.75" customHeight="1">
      <c r="A8" s="11">
        <v>6</v>
      </c>
      <c r="B8" s="23"/>
      <c r="C8" s="16"/>
      <c r="D8" s="21"/>
      <c r="E8" s="25"/>
      <c r="F8" s="6"/>
      <c r="G8" s="6"/>
      <c r="H8" s="9" t="str">
        <f>IF($B8="","",VLOOKUP($B8,Setup!$A$2:$C$37,2,FALSE))</f>
        <v/>
      </c>
      <c r="I8" s="9" t="str">
        <f>IF($B8="","",VLOOKUP($B8,Setup!$A$2:$C$37,3,FALSE))</f>
        <v/>
      </c>
      <c r="J8" s="12"/>
      <c r="K8" s="7"/>
      <c r="L8" s="7"/>
      <c r="M8" s="7"/>
      <c r="N8" s="6"/>
      <c r="O8" s="11" t="e">
        <f t="shared" si="0"/>
        <v>#VALUE!</v>
      </c>
    </row>
    <row r="9" spans="1:16" s="13" customFormat="1" ht="24.75" customHeight="1">
      <c r="A9" s="11">
        <v>7</v>
      </c>
      <c r="B9" s="23"/>
      <c r="C9" s="16"/>
      <c r="D9" s="21"/>
      <c r="E9" s="25"/>
      <c r="F9" s="6"/>
      <c r="G9" s="6"/>
      <c r="H9" s="9" t="str">
        <f>IF($B9="","",VLOOKUP($B9,Setup!$A$2:$C$37,2,FALSE))</f>
        <v/>
      </c>
      <c r="I9" s="9" t="str">
        <f>IF($B9="","",VLOOKUP($B9,Setup!$A$2:$C$37,3,FALSE))</f>
        <v/>
      </c>
      <c r="J9" s="12"/>
      <c r="K9" s="7"/>
      <c r="L9" s="7"/>
      <c r="M9" s="7"/>
      <c r="N9" s="6"/>
      <c r="O9" s="11" t="e">
        <f t="shared" si="0"/>
        <v>#VALUE!</v>
      </c>
    </row>
    <row r="10" spans="1:16" s="13" customFormat="1" ht="24.75" customHeight="1">
      <c r="A10" s="11">
        <v>8</v>
      </c>
      <c r="B10" s="23"/>
      <c r="C10" s="16"/>
      <c r="D10" s="21"/>
      <c r="E10" s="25"/>
      <c r="F10" s="6"/>
      <c r="G10" s="6"/>
      <c r="H10" s="9" t="str">
        <f>IF($B10="","",VLOOKUP($B10,Setup!$A$2:$C$37,2,FALSE))</f>
        <v/>
      </c>
      <c r="I10" s="9" t="str">
        <f>IF($B10="","",VLOOKUP($B10,Setup!$A$2:$C$37,3,FALSE))</f>
        <v/>
      </c>
      <c r="J10" s="12"/>
      <c r="K10" s="7"/>
      <c r="L10" s="7"/>
      <c r="M10" s="7"/>
      <c r="N10" s="6"/>
      <c r="O10" s="11" t="e">
        <f t="shared" si="0"/>
        <v>#VALUE!</v>
      </c>
    </row>
    <row r="11" spans="1:16" s="13" customFormat="1" ht="24.75" customHeight="1">
      <c r="A11" s="11">
        <v>9</v>
      </c>
      <c r="B11" s="23"/>
      <c r="C11" s="16"/>
      <c r="D11" s="21"/>
      <c r="E11" s="25"/>
      <c r="F11" s="7"/>
      <c r="G11" s="7"/>
      <c r="H11" s="9" t="str">
        <f>IF($B11="","",VLOOKUP($B11,Setup!$A$2:$C$37,2,FALSE))</f>
        <v/>
      </c>
      <c r="I11" s="9" t="str">
        <f>IF($B11="","",VLOOKUP($B11,Setup!$A$2:$C$37,3,FALSE))</f>
        <v/>
      </c>
      <c r="J11" s="12"/>
      <c r="K11" s="7"/>
      <c r="L11" s="7"/>
      <c r="M11" s="7"/>
      <c r="N11" s="7"/>
      <c r="O11" s="11" t="e">
        <f t="shared" si="0"/>
        <v>#VALUE!</v>
      </c>
    </row>
    <row r="12" spans="1:16" s="13" customFormat="1" ht="24.75" customHeight="1">
      <c r="A12" s="11">
        <v>10</v>
      </c>
      <c r="B12" s="23"/>
      <c r="C12" s="16"/>
      <c r="D12" s="21"/>
      <c r="E12" s="25"/>
      <c r="F12" s="6"/>
      <c r="G12" s="6"/>
      <c r="H12" s="9" t="str">
        <f>IF($B12="","",VLOOKUP($B12,Setup!$A$2:$C$37,2,FALSE))</f>
        <v/>
      </c>
      <c r="I12" s="9" t="str">
        <f>IF($B12="","",VLOOKUP($B12,Setup!$A$2:$C$37,3,FALSE))</f>
        <v/>
      </c>
      <c r="J12" s="12"/>
      <c r="K12" s="7"/>
      <c r="L12" s="7"/>
      <c r="M12" s="7"/>
      <c r="N12" s="6"/>
      <c r="O12" s="11" t="e">
        <f t="shared" si="0"/>
        <v>#VALUE!</v>
      </c>
    </row>
    <row r="13" spans="1:16" s="13" customFormat="1" ht="24.75" customHeight="1">
      <c r="A13" s="11">
        <v>11</v>
      </c>
      <c r="B13" s="23"/>
      <c r="C13" s="16"/>
      <c r="D13" s="21"/>
      <c r="E13" s="25"/>
      <c r="F13" s="6"/>
      <c r="G13" s="6"/>
      <c r="H13" s="9" t="str">
        <f>IF($B13="","",VLOOKUP($B13,Setup!$A$2:$C$37,2,FALSE))</f>
        <v/>
      </c>
      <c r="I13" s="9" t="str">
        <f>IF($B13="","",VLOOKUP($B13,Setup!$A$2:$C$37,3,FALSE))</f>
        <v/>
      </c>
      <c r="J13" s="12"/>
      <c r="K13" s="7"/>
      <c r="L13" s="7"/>
      <c r="M13" s="7"/>
      <c r="N13" s="6"/>
      <c r="O13" s="11" t="e">
        <f t="shared" si="0"/>
        <v>#VALUE!</v>
      </c>
    </row>
    <row r="14" spans="1:16" s="13" customFormat="1" ht="24.75" customHeight="1">
      <c r="A14" s="11">
        <v>12</v>
      </c>
      <c r="B14" s="23"/>
      <c r="C14" s="16"/>
      <c r="D14" s="21"/>
      <c r="E14" s="25"/>
      <c r="F14" s="6"/>
      <c r="G14" s="6"/>
      <c r="H14" s="9" t="str">
        <f>IF($B14="","",VLOOKUP($B14,Setup!$A$2:$C$37,2,FALSE))</f>
        <v/>
      </c>
      <c r="I14" s="9" t="str">
        <f>IF($B14="","",VLOOKUP($B14,Setup!$A$2:$C$37,3,FALSE))</f>
        <v/>
      </c>
      <c r="J14" s="12"/>
      <c r="K14" s="7"/>
      <c r="L14" s="7"/>
      <c r="M14" s="7"/>
      <c r="N14" s="6"/>
      <c r="O14" s="11" t="e">
        <f t="shared" si="0"/>
        <v>#VALUE!</v>
      </c>
    </row>
    <row r="15" spans="1:16" s="13" customFormat="1" ht="24.75" customHeight="1">
      <c r="A15" s="11">
        <v>13</v>
      </c>
      <c r="B15" s="23"/>
      <c r="C15" s="16"/>
      <c r="D15" s="21"/>
      <c r="E15" s="25"/>
      <c r="F15" s="6"/>
      <c r="G15" s="6"/>
      <c r="H15" s="9" t="str">
        <f>IF($B15="","",VLOOKUP($B15,Setup!$A$2:$C$37,2,FALSE))</f>
        <v/>
      </c>
      <c r="I15" s="9" t="str">
        <f>IF($B15="","",VLOOKUP($B15,Setup!$A$2:$C$37,3,FALSE))</f>
        <v/>
      </c>
      <c r="J15" s="12"/>
      <c r="K15" s="7"/>
      <c r="L15" s="7"/>
      <c r="M15" s="7"/>
      <c r="N15" s="6"/>
      <c r="O15" s="11" t="e">
        <f t="shared" si="0"/>
        <v>#VALUE!</v>
      </c>
    </row>
    <row r="16" spans="1:16" s="13" customFormat="1" ht="24.75" customHeight="1">
      <c r="A16" s="11">
        <v>14</v>
      </c>
      <c r="B16" s="23"/>
      <c r="C16" s="16"/>
      <c r="D16" s="21"/>
      <c r="E16" s="25"/>
      <c r="F16" s="7"/>
      <c r="G16" s="7"/>
      <c r="H16" s="9" t="str">
        <f>IF($B16="","",VLOOKUP($B16,Setup!$A$2:$C$37,2,FALSE))</f>
        <v/>
      </c>
      <c r="I16" s="9" t="str">
        <f>IF($B16="","",VLOOKUP($B16,Setup!$A$2:$C$37,3,FALSE))</f>
        <v/>
      </c>
      <c r="J16" s="12"/>
      <c r="K16" s="7"/>
      <c r="L16" s="7"/>
      <c r="M16" s="7"/>
      <c r="N16" s="7"/>
      <c r="O16" s="11" t="e">
        <f t="shared" si="0"/>
        <v>#VALUE!</v>
      </c>
    </row>
    <row r="17" spans="1:15" s="13" customFormat="1" ht="24.75" customHeight="1">
      <c r="A17" s="11">
        <v>15</v>
      </c>
      <c r="B17" s="23"/>
      <c r="C17" s="16"/>
      <c r="D17" s="21"/>
      <c r="E17" s="25"/>
      <c r="F17" s="6"/>
      <c r="G17" s="6"/>
      <c r="H17" s="9" t="str">
        <f>IF($B17="","",VLOOKUP($B17,Setup!$A$2:$C$37,2,FALSE))</f>
        <v/>
      </c>
      <c r="I17" s="9" t="str">
        <f>IF($B17="","",VLOOKUP($B17,Setup!$A$2:$C$37,3,FALSE))</f>
        <v/>
      </c>
      <c r="J17" s="12"/>
      <c r="K17" s="7"/>
      <c r="L17" s="7"/>
      <c r="M17" s="7"/>
      <c r="N17" s="6"/>
      <c r="O17" s="11" t="e">
        <f t="shared" si="0"/>
        <v>#VALUE!</v>
      </c>
    </row>
    <row r="18" spans="1:15" s="13" customFormat="1" ht="24.75" customHeight="1">
      <c r="A18" s="11">
        <v>16</v>
      </c>
      <c r="B18" s="23"/>
      <c r="C18" s="16"/>
      <c r="D18" s="21"/>
      <c r="E18" s="25"/>
      <c r="F18" s="6"/>
      <c r="G18" s="6"/>
      <c r="H18" s="9" t="str">
        <f>IF($B18="","",VLOOKUP($B18,Setup!$A$2:$C$37,2,FALSE))</f>
        <v/>
      </c>
      <c r="I18" s="9" t="str">
        <f>IF($B18="","",VLOOKUP($B18,Setup!$A$2:$C$37,3,FALSE))</f>
        <v/>
      </c>
      <c r="J18" s="12"/>
      <c r="K18" s="7"/>
      <c r="L18" s="7"/>
      <c r="M18" s="7"/>
      <c r="N18" s="6"/>
      <c r="O18" s="11" t="e">
        <f t="shared" si="0"/>
        <v>#VALUE!</v>
      </c>
    </row>
    <row r="19" spans="1:15" s="13" customFormat="1" ht="24.75" customHeight="1">
      <c r="A19" s="11">
        <v>17</v>
      </c>
      <c r="B19" s="23"/>
      <c r="C19" s="16"/>
      <c r="D19" s="21"/>
      <c r="E19" s="25"/>
      <c r="F19" s="6"/>
      <c r="G19" s="6"/>
      <c r="H19" s="9" t="str">
        <f>IF($B19="","",VLOOKUP($B19,Setup!$A$2:$C$37,2,FALSE))</f>
        <v/>
      </c>
      <c r="I19" s="9" t="str">
        <f>IF($B19="","",VLOOKUP($B19,Setup!$A$2:$C$37,3,FALSE))</f>
        <v/>
      </c>
      <c r="J19" s="12"/>
      <c r="K19" s="7"/>
      <c r="L19" s="7"/>
      <c r="M19" s="7"/>
      <c r="N19" s="6"/>
      <c r="O19" s="11" t="e">
        <f t="shared" si="0"/>
        <v>#VALUE!</v>
      </c>
    </row>
    <row r="20" spans="1:15" s="13" customFormat="1" ht="24.75" customHeight="1">
      <c r="A20" s="11">
        <v>18</v>
      </c>
      <c r="B20" s="23"/>
      <c r="C20" s="16"/>
      <c r="D20" s="21"/>
      <c r="E20" s="25"/>
      <c r="F20" s="6"/>
      <c r="G20" s="6"/>
      <c r="H20" s="9" t="str">
        <f>IF($B20="","",VLOOKUP($B20,Setup!$A$2:$C$37,2,FALSE))</f>
        <v/>
      </c>
      <c r="I20" s="9" t="str">
        <f>IF($B20="","",VLOOKUP($B20,Setup!$A$2:$C$37,3,FALSE))</f>
        <v/>
      </c>
      <c r="J20" s="12" t="str">
        <f>IF(B20="","",VLOOKUP(B20,Setup!$A$2:$H$37,4,FALSE))</f>
        <v/>
      </c>
      <c r="K20" s="7"/>
      <c r="L20" s="7"/>
      <c r="M20" s="7"/>
      <c r="N20" s="6"/>
      <c r="O20" s="11" t="e">
        <f t="shared" si="0"/>
        <v>#VALUE!</v>
      </c>
    </row>
    <row r="21" spans="1:15" s="13" customFormat="1" ht="24.75" customHeight="1">
      <c r="A21" s="11">
        <v>19</v>
      </c>
      <c r="B21" s="23"/>
      <c r="C21" s="16"/>
      <c r="D21" s="21"/>
      <c r="E21" s="25"/>
      <c r="F21" s="6"/>
      <c r="G21" s="6"/>
      <c r="H21" s="9" t="str">
        <f>IF($B21="","",VLOOKUP($B21,Setup!$A$2:$C$37,2,FALSE))</f>
        <v/>
      </c>
      <c r="I21" s="9" t="str">
        <f>IF($B21="","",VLOOKUP($B21,Setup!$A$2:$C$37,3,FALSE))</f>
        <v/>
      </c>
      <c r="J21" s="12" t="str">
        <f>IF(B21="","",VLOOKUP(B21,Setup!$A$2:$H$37,4,FALSE))</f>
        <v/>
      </c>
      <c r="K21" s="7"/>
      <c r="L21" s="7"/>
      <c r="M21" s="7"/>
      <c r="N21" s="6"/>
      <c r="O21" s="11" t="e">
        <f t="shared" si="0"/>
        <v>#VALUE!</v>
      </c>
    </row>
    <row r="22" spans="1:15" s="13" customFormat="1" ht="24.75" customHeight="1">
      <c r="A22" s="11">
        <v>20</v>
      </c>
      <c r="B22" s="23"/>
      <c r="C22" s="16"/>
      <c r="D22" s="21"/>
      <c r="E22" s="25"/>
      <c r="F22" s="6"/>
      <c r="G22" s="6"/>
      <c r="H22" s="9" t="str">
        <f>IF($B22="","",VLOOKUP($B22,Setup!$A$2:$C$37,2,FALSE))</f>
        <v/>
      </c>
      <c r="I22" s="9" t="str">
        <f>IF($B22="","",VLOOKUP($B22,Setup!$A$2:$C$37,3,FALSE))</f>
        <v/>
      </c>
      <c r="J22" s="12" t="str">
        <f>IF(B22="","",VLOOKUP(B22,Setup!$A$2:$H$37,4,FALSE))</f>
        <v/>
      </c>
      <c r="K22" s="7"/>
      <c r="L22" s="7"/>
      <c r="M22" s="7"/>
      <c r="N22" s="6"/>
      <c r="O22" s="11" t="e">
        <f t="shared" si="0"/>
        <v>#VALUE!</v>
      </c>
    </row>
    <row r="23" spans="1:15" s="13" customFormat="1" ht="24.75" customHeight="1">
      <c r="A23" s="11">
        <v>21</v>
      </c>
      <c r="B23" s="23"/>
      <c r="C23" s="16"/>
      <c r="D23" s="21"/>
      <c r="E23" s="25"/>
      <c r="F23" s="6"/>
      <c r="G23" s="6"/>
      <c r="H23" s="9" t="str">
        <f>IF($B23="","",VLOOKUP($B23,Setup!$A$2:$C$37,2,FALSE))</f>
        <v/>
      </c>
      <c r="I23" s="9" t="str">
        <f>IF($B23="","",VLOOKUP($B23,Setup!$A$2:$C$37,3,FALSE))</f>
        <v/>
      </c>
      <c r="J23" s="12" t="str">
        <f>IF(B23="","",VLOOKUP(B23,Setup!$A$2:$H$37,4,FALSE))</f>
        <v/>
      </c>
      <c r="K23" s="7"/>
      <c r="L23" s="7"/>
      <c r="M23" s="7"/>
      <c r="N23" s="6"/>
      <c r="O23" s="11" t="e">
        <f t="shared" si="0"/>
        <v>#VALUE!</v>
      </c>
    </row>
    <row r="24" spans="1:15" s="13" customFormat="1" ht="24.75" customHeight="1">
      <c r="A24" s="11">
        <v>22</v>
      </c>
      <c r="B24" s="23"/>
      <c r="C24" s="16"/>
      <c r="D24" s="21"/>
      <c r="E24" s="25"/>
      <c r="F24" s="7"/>
      <c r="G24" s="7"/>
      <c r="H24" s="9" t="str">
        <f>IF($B24="","",VLOOKUP($B24,Setup!$A$2:$C$37,2,FALSE))</f>
        <v/>
      </c>
      <c r="I24" s="9" t="str">
        <f>IF($B24="","",VLOOKUP($B24,Setup!$A$2:$C$37,3,FALSE))</f>
        <v/>
      </c>
      <c r="J24" s="12" t="str">
        <f>IF(B24="","",VLOOKUP(B24,Setup!$A$2:$H$37,4,FALSE))</f>
        <v/>
      </c>
      <c r="K24" s="7"/>
      <c r="L24" s="7"/>
      <c r="M24" s="7"/>
      <c r="N24" s="7"/>
      <c r="O24" s="11" t="e">
        <f t="shared" si="0"/>
        <v>#VALUE!</v>
      </c>
    </row>
    <row r="25" spans="1:15" s="13" customFormat="1" ht="24.75" customHeight="1">
      <c r="A25" s="11">
        <v>23</v>
      </c>
      <c r="B25" s="23"/>
      <c r="C25" s="16"/>
      <c r="D25" s="21"/>
      <c r="E25" s="25"/>
      <c r="F25" s="7"/>
      <c r="G25" s="7"/>
      <c r="H25" s="9" t="str">
        <f>IF($B25="","",VLOOKUP($B25,Setup!$A$2:$C$37,2,FALSE))</f>
        <v/>
      </c>
      <c r="I25" s="9" t="str">
        <f>IF($B25="","",VLOOKUP($B25,Setup!$A$2:$C$37,3,FALSE))</f>
        <v/>
      </c>
      <c r="J25" s="12" t="str">
        <f>IF(B25="","",VLOOKUP(B25,Setup!$A$2:$H$37,4,FALSE))</f>
        <v/>
      </c>
      <c r="K25" s="7"/>
      <c r="L25" s="7"/>
      <c r="M25" s="7"/>
      <c r="N25" s="7"/>
      <c r="O25" s="11" t="e">
        <f t="shared" si="0"/>
        <v>#VALUE!</v>
      </c>
    </row>
    <row r="26" spans="1:15" s="13" customFormat="1" ht="24.75" customHeight="1">
      <c r="A26" s="11">
        <v>24</v>
      </c>
      <c r="B26" s="23"/>
      <c r="C26" s="16"/>
      <c r="D26" s="21"/>
      <c r="E26" s="25"/>
      <c r="F26" s="7"/>
      <c r="G26" s="7"/>
      <c r="H26" s="9" t="str">
        <f>IF($B26="","",VLOOKUP($B26,Setup!$A$2:$C$37,2,FALSE))</f>
        <v/>
      </c>
      <c r="I26" s="9" t="str">
        <f>IF($B26="","",VLOOKUP($B26,Setup!$A$2:$C$37,3,FALSE))</f>
        <v/>
      </c>
      <c r="J26" s="12" t="str">
        <f>IF(B26="","",VLOOKUP(B26,Setup!$A$2:$H$37,4,FALSE))</f>
        <v/>
      </c>
      <c r="K26" s="7"/>
      <c r="L26" s="7"/>
      <c r="M26" s="7"/>
      <c r="N26" s="7"/>
      <c r="O26" s="11" t="e">
        <f t="shared" si="0"/>
        <v>#VALUE!</v>
      </c>
    </row>
    <row r="27" spans="1:15" s="13" customFormat="1" ht="24.75" customHeight="1">
      <c r="A27" s="11">
        <v>25</v>
      </c>
      <c r="B27" s="23"/>
      <c r="C27" s="16"/>
      <c r="D27" s="21"/>
      <c r="E27" s="25"/>
      <c r="F27" s="7"/>
      <c r="G27" s="7"/>
      <c r="H27" s="9" t="str">
        <f>IF($B27="","",VLOOKUP($B27,Setup!$A$2:$C$37,2,FALSE))</f>
        <v/>
      </c>
      <c r="I27" s="9" t="str">
        <f>IF($B27="","",VLOOKUP($B27,Setup!$A$2:$C$37,3,FALSE))</f>
        <v/>
      </c>
      <c r="J27" s="12" t="str">
        <f>IF(B27="","",VLOOKUP(B27,Setup!$A$2:$H$37,4,FALSE))</f>
        <v/>
      </c>
      <c r="K27" s="7"/>
      <c r="L27" s="7"/>
      <c r="M27" s="7"/>
      <c r="N27" s="7"/>
      <c r="O27" s="11" t="e">
        <f t="shared" si="0"/>
        <v>#VALUE!</v>
      </c>
    </row>
    <row r="28" spans="1:15" s="13" customFormat="1" ht="24.75" customHeight="1">
      <c r="A28" s="11">
        <v>26</v>
      </c>
      <c r="B28" s="23"/>
      <c r="C28" s="16"/>
      <c r="D28" s="21"/>
      <c r="E28" s="25"/>
      <c r="F28" s="6"/>
      <c r="G28" s="6"/>
      <c r="H28" s="9" t="str">
        <f>IF($B28="","",VLOOKUP($B28,Setup!$A$2:$C$37,2,FALSE))</f>
        <v/>
      </c>
      <c r="I28" s="9" t="str">
        <f>IF($B28="","",VLOOKUP($B28,Setup!$A$2:$C$37,3,FALSE))</f>
        <v/>
      </c>
      <c r="J28" s="12" t="str">
        <f>IF(B28="","",VLOOKUP(B28,Setup!$A$2:$H$37,4,FALSE))</f>
        <v/>
      </c>
      <c r="K28" s="7"/>
      <c r="L28" s="7"/>
      <c r="M28" s="7"/>
      <c r="N28" s="6"/>
      <c r="O28" s="11" t="e">
        <f t="shared" si="0"/>
        <v>#VALUE!</v>
      </c>
    </row>
    <row r="29" spans="1:15" s="13" customFormat="1" ht="24.75" customHeight="1">
      <c r="A29" s="11">
        <v>27</v>
      </c>
      <c r="B29" s="23"/>
      <c r="C29" s="16"/>
      <c r="D29" s="21"/>
      <c r="E29" s="25"/>
      <c r="F29" s="6"/>
      <c r="G29" s="6"/>
      <c r="H29" s="9" t="str">
        <f>IF($B29="","",VLOOKUP($B29,Setup!$A$2:$C$37,2,FALSE))</f>
        <v/>
      </c>
      <c r="I29" s="9" t="str">
        <f>IF($B29="","",VLOOKUP($B29,Setup!$A$2:$C$37,3,FALSE))</f>
        <v/>
      </c>
      <c r="J29" s="12" t="str">
        <f>IF(B29="","",VLOOKUP(B29,Setup!$A$2:$H$37,4,FALSE))</f>
        <v/>
      </c>
      <c r="K29" s="7"/>
      <c r="L29" s="7"/>
      <c r="M29" s="7"/>
      <c r="N29" s="6"/>
      <c r="O29" s="11" t="e">
        <f t="shared" si="0"/>
        <v>#VALUE!</v>
      </c>
    </row>
    <row r="30" spans="1:15" s="13" customFormat="1" ht="24.75" customHeight="1">
      <c r="A30" s="11">
        <v>28</v>
      </c>
      <c r="B30" s="23"/>
      <c r="C30" s="16"/>
      <c r="D30" s="21"/>
      <c r="E30" s="25"/>
      <c r="F30" s="6"/>
      <c r="G30" s="6"/>
      <c r="H30" s="9" t="str">
        <f>IF($B30="","",VLOOKUP($B30,Setup!$A$2:$C$37,2,FALSE))</f>
        <v/>
      </c>
      <c r="I30" s="9" t="str">
        <f>IF($B30="","",VLOOKUP($B30,Setup!$A$2:$C$37,3,FALSE))</f>
        <v/>
      </c>
      <c r="J30" s="12" t="str">
        <f>IF(B30="","",VLOOKUP(B30,Setup!$A$2:$H$37,4,FALSE))</f>
        <v/>
      </c>
      <c r="K30" s="7"/>
      <c r="L30" s="7"/>
      <c r="M30" s="7"/>
      <c r="N30" s="6"/>
      <c r="O30" s="11" t="e">
        <f t="shared" si="0"/>
        <v>#VALUE!</v>
      </c>
    </row>
    <row r="31" spans="1:15" s="13" customFormat="1" ht="24.75" customHeight="1">
      <c r="A31" s="11">
        <v>29</v>
      </c>
      <c r="B31" s="23"/>
      <c r="C31" s="16"/>
      <c r="D31" s="21"/>
      <c r="E31" s="25"/>
      <c r="F31" s="6"/>
      <c r="G31" s="6"/>
      <c r="H31" s="9" t="str">
        <f>IF($B31="","",VLOOKUP($B31,Setup!$A$2:$C$37,2,FALSE))</f>
        <v/>
      </c>
      <c r="I31" s="9" t="str">
        <f>IF($B31="","",VLOOKUP($B31,Setup!$A$2:$C$37,3,FALSE))</f>
        <v/>
      </c>
      <c r="J31" s="12" t="str">
        <f>IF(B31="","",VLOOKUP(B31,Setup!$A$2:$H$37,4,FALSE))</f>
        <v/>
      </c>
      <c r="K31" s="7"/>
      <c r="L31" s="7"/>
      <c r="M31" s="7"/>
      <c r="N31" s="6"/>
      <c r="O31" s="11" t="e">
        <f t="shared" si="0"/>
        <v>#VALUE!</v>
      </c>
    </row>
    <row r="32" spans="1:15" s="13" customFormat="1" ht="24.75" customHeight="1">
      <c r="A32" s="11">
        <v>30</v>
      </c>
      <c r="B32" s="23"/>
      <c r="C32" s="16"/>
      <c r="D32" s="21"/>
      <c r="E32" s="25"/>
      <c r="F32" s="6"/>
      <c r="G32" s="6"/>
      <c r="H32" s="9" t="str">
        <f>IF($B32="","",VLOOKUP($B32,Setup!$A$2:$C$37,2,FALSE))</f>
        <v/>
      </c>
      <c r="I32" s="9" t="str">
        <f>IF($B32="","",VLOOKUP($B32,Setup!$A$2:$C$37,3,FALSE))</f>
        <v/>
      </c>
      <c r="J32" s="12" t="str">
        <f>IF(B32="","",VLOOKUP(B32,Setup!$A$2:$H$37,4,FALSE))</f>
        <v/>
      </c>
      <c r="K32" s="7"/>
      <c r="L32" s="7"/>
      <c r="M32" s="7"/>
      <c r="N32" s="6"/>
      <c r="O32" s="11" t="e">
        <f t="shared" si="0"/>
        <v>#VALUE!</v>
      </c>
    </row>
    <row r="33" spans="1:15" s="13" customFormat="1" ht="24.75" customHeight="1">
      <c r="A33" s="11">
        <v>31</v>
      </c>
      <c r="B33" s="23"/>
      <c r="C33" s="16"/>
      <c r="D33" s="21"/>
      <c r="E33" s="25"/>
      <c r="F33" s="6"/>
      <c r="G33" s="6"/>
      <c r="H33" s="9" t="str">
        <f>IF($B33="","",VLOOKUP($B33,Setup!$A$2:$C$37,2,FALSE))</f>
        <v/>
      </c>
      <c r="I33" s="9" t="str">
        <f>IF($B33="","",VLOOKUP($B33,Setup!$A$2:$C$37,3,FALSE))</f>
        <v/>
      </c>
      <c r="J33" s="12" t="str">
        <f>IF(B33="","",VLOOKUP(B33,Setup!$A$2:$H$37,4,FALSE))</f>
        <v/>
      </c>
      <c r="K33" s="7"/>
      <c r="L33" s="7"/>
      <c r="M33" s="7"/>
      <c r="N33" s="6"/>
      <c r="O33" s="11" t="e">
        <f t="shared" si="0"/>
        <v>#VALUE!</v>
      </c>
    </row>
    <row r="34" spans="1:15" s="13" customFormat="1" ht="24.75" customHeight="1">
      <c r="A34" s="11">
        <v>32</v>
      </c>
      <c r="B34" s="23"/>
      <c r="C34" s="16"/>
      <c r="D34" s="21"/>
      <c r="E34" s="25"/>
      <c r="F34" s="6"/>
      <c r="G34" s="6"/>
      <c r="H34" s="9" t="str">
        <f>IF($B34="","",VLOOKUP($B34,Setup!$A$2:$C$37,2,FALSE))</f>
        <v/>
      </c>
      <c r="I34" s="9" t="str">
        <f>IF($B34="","",VLOOKUP($B34,Setup!$A$2:$C$37,3,FALSE))</f>
        <v/>
      </c>
      <c r="J34" s="12" t="str">
        <f>IF(B34="","",VLOOKUP(B34,Setup!$A$2:$H$37,4,FALSE))</f>
        <v/>
      </c>
      <c r="K34" s="7"/>
      <c r="L34" s="7"/>
      <c r="M34" s="7"/>
      <c r="N34" s="6"/>
      <c r="O34" s="11" t="e">
        <f t="shared" si="0"/>
        <v>#VALUE!</v>
      </c>
    </row>
    <row r="35" spans="1:15" s="13" customFormat="1" ht="24.75" customHeight="1">
      <c r="A35" s="11">
        <v>33</v>
      </c>
      <c r="B35" s="23"/>
      <c r="C35" s="16"/>
      <c r="D35" s="21"/>
      <c r="E35" s="25"/>
      <c r="F35" s="6"/>
      <c r="G35" s="6"/>
      <c r="H35" s="9" t="str">
        <f>IF($B35="","",VLOOKUP($B35,Setup!$A$2:$C$37,2,FALSE))</f>
        <v/>
      </c>
      <c r="I35" s="9" t="str">
        <f>IF($B35="","",VLOOKUP($B35,Setup!$A$2:$C$37,3,FALSE))</f>
        <v/>
      </c>
      <c r="J35" s="12" t="str">
        <f>IF(B35="","",VLOOKUP(B35,Setup!$A$2:$H$37,4,FALSE))</f>
        <v/>
      </c>
      <c r="K35" s="7"/>
      <c r="L35" s="7"/>
      <c r="M35" s="7"/>
      <c r="N35" s="6"/>
      <c r="O35" s="11" t="e">
        <f t="shared" si="0"/>
        <v>#VALUE!</v>
      </c>
    </row>
    <row r="36" spans="1:15" s="13" customFormat="1" ht="24.75" customHeight="1">
      <c r="A36" s="11">
        <v>34</v>
      </c>
      <c r="B36" s="23"/>
      <c r="C36" s="16"/>
      <c r="D36" s="21"/>
      <c r="E36" s="25"/>
      <c r="F36" s="6"/>
      <c r="G36" s="6"/>
      <c r="H36" s="9" t="str">
        <f>IF($B36="","",VLOOKUP($B36,Setup!$A$2:$C$37,2,FALSE))</f>
        <v/>
      </c>
      <c r="I36" s="9" t="str">
        <f>IF($B36="","",VLOOKUP($B36,Setup!$A$2:$C$37,3,FALSE))</f>
        <v/>
      </c>
      <c r="J36" s="12" t="str">
        <f>IF(B36="","",VLOOKUP(B36,Setup!$A$2:$H$37,4,FALSE))</f>
        <v/>
      </c>
      <c r="K36" s="7"/>
      <c r="L36" s="7"/>
      <c r="M36" s="7"/>
      <c r="N36" s="6"/>
      <c r="O36" s="11" t="e">
        <f t="shared" si="0"/>
        <v>#VALUE!</v>
      </c>
    </row>
    <row r="37" spans="1:15" s="13" customFormat="1" ht="24.75" customHeight="1">
      <c r="A37" s="11">
        <v>35</v>
      </c>
      <c r="B37" s="23"/>
      <c r="C37" s="16"/>
      <c r="D37" s="21"/>
      <c r="E37" s="25"/>
      <c r="F37" s="6"/>
      <c r="G37" s="6"/>
      <c r="H37" s="9" t="str">
        <f>IF($B37="","",VLOOKUP($B37,Setup!$A$2:$C$37,2,FALSE))</f>
        <v/>
      </c>
      <c r="I37" s="9" t="str">
        <f>IF($B37="","",VLOOKUP($B37,Setup!$A$2:$C$37,3,FALSE))</f>
        <v/>
      </c>
      <c r="J37" s="12" t="str">
        <f>IF(B37="","",VLOOKUP(B37,Setup!$A$2:$H$37,4,FALSE))</f>
        <v/>
      </c>
      <c r="K37" s="7"/>
      <c r="L37" s="7"/>
      <c r="M37" s="7"/>
      <c r="N37" s="6"/>
      <c r="O37" s="11" t="e">
        <f t="shared" si="0"/>
        <v>#VALUE!</v>
      </c>
    </row>
    <row r="38" spans="1:15" s="13" customFormat="1" ht="24.75" customHeight="1">
      <c r="A38" s="11">
        <v>36</v>
      </c>
      <c r="B38" s="23"/>
      <c r="C38" s="16"/>
      <c r="D38" s="21"/>
      <c r="E38" s="25"/>
      <c r="F38" s="6"/>
      <c r="G38" s="6"/>
      <c r="H38" s="9" t="str">
        <f>IF($B38="","",VLOOKUP($B38,Setup!$A$2:$C$37,2,FALSE))</f>
        <v/>
      </c>
      <c r="I38" s="9" t="str">
        <f>IF($B38="","",VLOOKUP($B38,Setup!$A$2:$C$37,3,FALSE))</f>
        <v/>
      </c>
      <c r="J38" s="12" t="str">
        <f>IF(B38="","",VLOOKUP(B38,Setup!$A$2:$H$37,4,FALSE))</f>
        <v/>
      </c>
      <c r="K38" s="7"/>
      <c r="L38" s="7"/>
      <c r="M38" s="7"/>
      <c r="N38" s="6"/>
      <c r="O38" s="11" t="e">
        <f t="shared" si="0"/>
        <v>#VALUE!</v>
      </c>
    </row>
    <row r="39" spans="1:15" s="13" customFormat="1" ht="24.75" customHeight="1">
      <c r="A39" s="11">
        <v>37</v>
      </c>
      <c r="B39" s="23"/>
      <c r="C39" s="16"/>
      <c r="D39" s="21"/>
      <c r="E39" s="25"/>
      <c r="F39" s="7"/>
      <c r="G39" s="7"/>
      <c r="H39" s="9" t="str">
        <f>IF($B39="","",VLOOKUP($B39,Setup!$A$2:$C$37,2,FALSE))</f>
        <v/>
      </c>
      <c r="I39" s="9" t="str">
        <f>IF($B39="","",VLOOKUP($B39,Setup!$A$2:$C$37,3,FALSE))</f>
        <v/>
      </c>
      <c r="J39" s="12" t="str">
        <f>IF(B39="","",VLOOKUP(B39,Setup!$A$2:$H$37,4,FALSE))</f>
        <v/>
      </c>
      <c r="K39" s="7"/>
      <c r="L39" s="7"/>
      <c r="M39" s="7"/>
      <c r="N39" s="7"/>
      <c r="O39" s="11" t="e">
        <f t="shared" si="0"/>
        <v>#VALUE!</v>
      </c>
    </row>
    <row r="40" spans="1:15" s="13" customFormat="1" ht="24.75" customHeight="1">
      <c r="A40" s="11">
        <v>38</v>
      </c>
      <c r="B40" s="23"/>
      <c r="C40" s="16"/>
      <c r="D40" s="21"/>
      <c r="E40" s="25"/>
      <c r="F40" s="6"/>
      <c r="G40" s="6"/>
      <c r="H40" s="9" t="str">
        <f>IF($B40="","",VLOOKUP($B40,Setup!$A$2:$C$37,2,FALSE))</f>
        <v/>
      </c>
      <c r="I40" s="9" t="str">
        <f>IF($B40="","",VLOOKUP($B40,Setup!$A$2:$C$37,3,FALSE))</f>
        <v/>
      </c>
      <c r="J40" s="12" t="str">
        <f>IF(B40="","",VLOOKUP(B40,Setup!$A$2:$H$37,4,FALSE))</f>
        <v/>
      </c>
      <c r="K40" s="7"/>
      <c r="L40" s="7"/>
      <c r="M40" s="7"/>
      <c r="N40" s="6"/>
      <c r="O40" s="11" t="e">
        <f t="shared" si="0"/>
        <v>#VALUE!</v>
      </c>
    </row>
    <row r="41" spans="1:15" s="13" customFormat="1" ht="24.75" customHeight="1">
      <c r="A41" s="11">
        <v>39</v>
      </c>
      <c r="B41" s="23"/>
      <c r="C41" s="16"/>
      <c r="D41" s="21"/>
      <c r="E41" s="25"/>
      <c r="F41" s="6"/>
      <c r="G41" s="6"/>
      <c r="H41" s="9" t="str">
        <f>IF($B41="","",VLOOKUP($B41,Setup!$A$2:$C$37,2,FALSE))</f>
        <v/>
      </c>
      <c r="I41" s="9" t="str">
        <f>IF($B41="","",VLOOKUP($B41,Setup!$A$2:$C$37,3,FALSE))</f>
        <v/>
      </c>
      <c r="J41" s="12" t="str">
        <f>IF(B41="","",VLOOKUP(B41,Setup!$A$2:$H$37,4,FALSE))</f>
        <v/>
      </c>
      <c r="K41" s="7"/>
      <c r="L41" s="7"/>
      <c r="M41" s="7"/>
      <c r="N41" s="6"/>
      <c r="O41" s="11" t="e">
        <f t="shared" si="0"/>
        <v>#VALUE!</v>
      </c>
    </row>
    <row r="42" spans="1:15" s="14" customFormat="1" ht="24.75" customHeight="1">
      <c r="A42" s="11">
        <v>40</v>
      </c>
      <c r="B42" s="23"/>
      <c r="C42" s="16"/>
      <c r="D42" s="21"/>
      <c r="E42" s="25"/>
      <c r="F42" s="6"/>
      <c r="G42" s="6"/>
      <c r="H42" s="9" t="str">
        <f>IF($B42="","",VLOOKUP($B42,Setup!$A$2:$C$37,2,FALSE))</f>
        <v/>
      </c>
      <c r="I42" s="9" t="str">
        <f>IF($B42="","",VLOOKUP($B42,Setup!$A$2:$C$37,3,FALSE))</f>
        <v/>
      </c>
      <c r="J42" s="12" t="str">
        <f>IF(B42="","",VLOOKUP(B42,Setup!$A$2:$H$37,4,FALSE))</f>
        <v/>
      </c>
      <c r="K42" s="7"/>
      <c r="L42" s="7"/>
      <c r="M42" s="7"/>
      <c r="N42" s="6"/>
      <c r="O42" s="11" t="e">
        <f t="shared" si="0"/>
        <v>#VALUE!</v>
      </c>
    </row>
    <row r="43" spans="1:15" s="14" customFormat="1" ht="24.75" customHeight="1">
      <c r="A43" s="11">
        <v>41</v>
      </c>
      <c r="B43" s="23"/>
      <c r="C43" s="16"/>
      <c r="D43" s="21"/>
      <c r="E43" s="25"/>
      <c r="F43" s="6"/>
      <c r="G43" s="6"/>
      <c r="H43" s="9" t="str">
        <f>IF($B43="","",VLOOKUP($B43,Setup!$A$2:$C$37,2,FALSE))</f>
        <v/>
      </c>
      <c r="I43" s="9" t="str">
        <f>IF($B43="","",VLOOKUP($B43,Setup!$A$2:$C$37,3,FALSE))</f>
        <v/>
      </c>
      <c r="J43" s="12" t="str">
        <f>IF(B43="","",VLOOKUP(B43,Setup!$A$2:$H$37,4,FALSE))</f>
        <v/>
      </c>
      <c r="K43" s="7"/>
      <c r="L43" s="7"/>
      <c r="M43" s="7"/>
      <c r="N43" s="6"/>
      <c r="O43" s="11" t="e">
        <f t="shared" si="0"/>
        <v>#VALUE!</v>
      </c>
    </row>
    <row r="44" spans="1:15" s="14" customFormat="1" ht="24.75" customHeight="1">
      <c r="A44" s="11">
        <v>42</v>
      </c>
      <c r="B44" s="23"/>
      <c r="C44" s="16"/>
      <c r="D44" s="21"/>
      <c r="E44" s="25"/>
      <c r="F44" s="6"/>
      <c r="G44" s="6"/>
      <c r="H44" s="9" t="str">
        <f>IF($B44="","",VLOOKUP($B44,Setup!$A$2:$C$37,2,FALSE))</f>
        <v/>
      </c>
      <c r="I44" s="9" t="str">
        <f>IF($B44="","",VLOOKUP($B44,Setup!$A$2:$C$37,3,FALSE))</f>
        <v/>
      </c>
      <c r="J44" s="12" t="str">
        <f>IF(B44="","",VLOOKUP(B44,Setup!$A$2:$H$37,4,FALSE))</f>
        <v/>
      </c>
      <c r="K44" s="7"/>
      <c r="L44" s="7"/>
      <c r="M44" s="7"/>
      <c r="N44" s="6"/>
      <c r="O44" s="11" t="e">
        <f t="shared" si="0"/>
        <v>#VALUE!</v>
      </c>
    </row>
    <row r="45" spans="1:15" s="14" customFormat="1" ht="24.75" customHeight="1">
      <c r="A45" s="11">
        <v>43</v>
      </c>
      <c r="B45" s="23"/>
      <c r="C45" s="16"/>
      <c r="D45" s="21"/>
      <c r="E45" s="25"/>
      <c r="F45" s="6"/>
      <c r="G45" s="6"/>
      <c r="H45" s="9" t="str">
        <f>IF($B45="","",VLOOKUP($B45,Setup!$A$2:$C$37,2,FALSE))</f>
        <v/>
      </c>
      <c r="I45" s="9" t="str">
        <f>IF($B45="","",VLOOKUP($B45,Setup!$A$2:$C$37,3,FALSE))</f>
        <v/>
      </c>
      <c r="J45" s="12" t="str">
        <f>IF(B45="","",VLOOKUP(B45,Setup!$A$2:$H$37,4,FALSE))</f>
        <v/>
      </c>
      <c r="K45" s="7"/>
      <c r="L45" s="7"/>
      <c r="M45" s="7"/>
      <c r="N45" s="6"/>
      <c r="O45" s="11" t="e">
        <f t="shared" si="0"/>
        <v>#VALUE!</v>
      </c>
    </row>
    <row r="46" spans="1:15" s="14" customFormat="1" ht="24.75" customHeight="1">
      <c r="A46" s="11">
        <v>44</v>
      </c>
      <c r="B46" s="23"/>
      <c r="C46" s="16"/>
      <c r="D46" s="21"/>
      <c r="E46" s="25"/>
      <c r="F46" s="6"/>
      <c r="G46" s="6"/>
      <c r="H46" s="9" t="str">
        <f>IF($B46="","",VLOOKUP($B46,Setup!$A$2:$C$37,2,FALSE))</f>
        <v/>
      </c>
      <c r="I46" s="9" t="str">
        <f>IF($B46="","",VLOOKUP($B46,Setup!$A$2:$C$37,3,FALSE))</f>
        <v/>
      </c>
      <c r="J46" s="12" t="str">
        <f>IF(B46="","",VLOOKUP(B46,Setup!$A$2:$H$37,4,FALSE))</f>
        <v/>
      </c>
      <c r="K46" s="7"/>
      <c r="L46" s="7"/>
      <c r="M46" s="7"/>
      <c r="N46" s="6"/>
      <c r="O46" s="11" t="e">
        <f t="shared" si="0"/>
        <v>#VALUE!</v>
      </c>
    </row>
    <row r="47" spans="1:15" s="13" customFormat="1" ht="24.75" customHeight="1">
      <c r="A47" s="11">
        <v>45</v>
      </c>
      <c r="B47" s="23"/>
      <c r="C47" s="16"/>
      <c r="D47" s="21"/>
      <c r="E47" s="25"/>
      <c r="F47" s="6"/>
      <c r="G47" s="6"/>
      <c r="H47" s="9" t="str">
        <f>IF($B47="","",VLOOKUP($B47,Setup!$A$2:$C$37,2,FALSE))</f>
        <v/>
      </c>
      <c r="I47" s="9" t="str">
        <f>IF($B47="","",VLOOKUP($B47,Setup!$A$2:$C$37,3,FALSE))</f>
        <v/>
      </c>
      <c r="J47" s="12" t="str">
        <f>IF(B47="","",VLOOKUP(B47,Setup!$A$2:$H$37,4,FALSE))</f>
        <v/>
      </c>
      <c r="K47" s="7"/>
      <c r="L47" s="7"/>
      <c r="M47" s="7"/>
      <c r="N47" s="7"/>
      <c r="O47" s="11" t="e">
        <f t="shared" si="0"/>
        <v>#VALUE!</v>
      </c>
    </row>
    <row r="48" spans="1:15" s="13" customFormat="1" ht="24.75" customHeight="1">
      <c r="A48" s="11">
        <v>46</v>
      </c>
      <c r="B48" s="23"/>
      <c r="C48" s="16"/>
      <c r="D48" s="21"/>
      <c r="E48" s="25"/>
      <c r="F48" s="6"/>
      <c r="G48" s="6"/>
      <c r="H48" s="9" t="str">
        <f>IF($B48="","",VLOOKUP($B48,Setup!$A$2:$C$37,2,FALSE))</f>
        <v/>
      </c>
      <c r="I48" s="9" t="str">
        <f>IF($B48="","",VLOOKUP($B48,Setup!$A$2:$C$37,3,FALSE))</f>
        <v/>
      </c>
      <c r="J48" s="12" t="str">
        <f>IF(B48="","",VLOOKUP(B48,Setup!$A$2:$H$37,4,FALSE))</f>
        <v/>
      </c>
      <c r="K48" s="7"/>
      <c r="L48" s="7"/>
      <c r="M48" s="7"/>
      <c r="N48" s="6"/>
      <c r="O48" s="11" t="e">
        <f t="shared" si="0"/>
        <v>#VALUE!</v>
      </c>
    </row>
    <row r="49" spans="1:15" s="13" customFormat="1" ht="24.75" customHeight="1">
      <c r="A49" s="11">
        <v>47</v>
      </c>
      <c r="B49" s="23"/>
      <c r="C49" s="16"/>
      <c r="D49" s="21"/>
      <c r="E49" s="25"/>
      <c r="F49" s="6"/>
      <c r="G49" s="6"/>
      <c r="H49" s="9" t="str">
        <f>IF($B49="","",VLOOKUP($B49,Setup!$A$2:$C$37,2,FALSE))</f>
        <v/>
      </c>
      <c r="I49" s="9" t="str">
        <f>IF($B49="","",VLOOKUP($B49,Setup!$A$2:$C$37,3,FALSE))</f>
        <v/>
      </c>
      <c r="J49" s="12" t="str">
        <f>IF(B49="","",VLOOKUP(B49,Setup!$A$2:$H$37,4,FALSE))</f>
        <v/>
      </c>
      <c r="K49" s="7"/>
      <c r="L49" s="7"/>
      <c r="M49" s="7"/>
      <c r="N49" s="6"/>
      <c r="O49" s="11" t="e">
        <f t="shared" si="0"/>
        <v>#VALUE!</v>
      </c>
    </row>
    <row r="50" spans="1:15" s="13" customFormat="1" ht="24.75" customHeight="1">
      <c r="A50" s="11">
        <v>48</v>
      </c>
      <c r="B50" s="23"/>
      <c r="C50" s="16"/>
      <c r="D50" s="21"/>
      <c r="E50" s="25"/>
      <c r="F50" s="7"/>
      <c r="G50" s="7"/>
      <c r="H50" s="9" t="str">
        <f>IF($B50="","",VLOOKUP($B50,Setup!$A$2:$C$37,2,FALSE))</f>
        <v/>
      </c>
      <c r="I50" s="9" t="str">
        <f>IF($B50="","",VLOOKUP($B50,Setup!$A$2:$C$37,3,FALSE))</f>
        <v/>
      </c>
      <c r="J50" s="12" t="str">
        <f>IF(B50="","",VLOOKUP(B50,Setup!$A$2:$H$37,4,FALSE))</f>
        <v/>
      </c>
      <c r="K50" s="7"/>
      <c r="L50" s="7"/>
      <c r="M50" s="7"/>
      <c r="N50" s="7"/>
      <c r="O50" s="11" t="e">
        <f t="shared" si="0"/>
        <v>#VALUE!</v>
      </c>
    </row>
    <row r="51" spans="1:15" s="13" customFormat="1" ht="24.75" customHeight="1">
      <c r="A51" s="11">
        <v>49</v>
      </c>
      <c r="B51" s="23"/>
      <c r="C51" s="16"/>
      <c r="D51" s="21"/>
      <c r="E51" s="25"/>
      <c r="F51" s="6"/>
      <c r="G51" s="6"/>
      <c r="H51" s="9" t="str">
        <f>IF($B51="","",VLOOKUP($B51,Setup!$A$2:$C$37,2,FALSE))</f>
        <v/>
      </c>
      <c r="I51" s="9" t="str">
        <f>IF($B51="","",VLOOKUP($B51,Setup!$A$2:$C$37,3,FALSE))</f>
        <v/>
      </c>
      <c r="J51" s="12" t="str">
        <f>IF(B51="","",VLOOKUP(B51,Setup!$A$2:$H$37,4,FALSE))</f>
        <v/>
      </c>
      <c r="K51" s="7"/>
      <c r="L51" s="7"/>
      <c r="M51" s="7"/>
      <c r="N51" s="6"/>
      <c r="O51" s="11" t="e">
        <f t="shared" si="0"/>
        <v>#VALUE!</v>
      </c>
    </row>
    <row r="52" spans="1:15" s="13" customFormat="1" ht="24.75" customHeight="1">
      <c r="A52" s="11">
        <v>50</v>
      </c>
      <c r="B52" s="23"/>
      <c r="C52" s="16"/>
      <c r="D52" s="21"/>
      <c r="E52" s="25"/>
      <c r="F52" s="6"/>
      <c r="G52" s="6"/>
      <c r="H52" s="9" t="str">
        <f>IF($B52="","",VLOOKUP($B52,Setup!$A$2:$C$37,2,FALSE))</f>
        <v/>
      </c>
      <c r="I52" s="9" t="str">
        <f>IF($B52="","",VLOOKUP($B52,Setup!$A$2:$C$37,3,FALSE))</f>
        <v/>
      </c>
      <c r="J52" s="12" t="str">
        <f>IF(B52="","",VLOOKUP(B52,Setup!$A$2:$H$37,4,FALSE))</f>
        <v/>
      </c>
      <c r="K52" s="7"/>
      <c r="L52" s="7"/>
      <c r="M52" s="7"/>
      <c r="N52" s="6"/>
      <c r="O52" s="11" t="e">
        <f t="shared" si="0"/>
        <v>#VALUE!</v>
      </c>
    </row>
    <row r="53" spans="1:15" s="13" customFormat="1" ht="24.75" customHeight="1">
      <c r="A53" s="11">
        <v>51</v>
      </c>
      <c r="B53" s="23"/>
      <c r="C53" s="16"/>
      <c r="D53" s="21"/>
      <c r="E53" s="25"/>
      <c r="F53" s="6"/>
      <c r="G53" s="6"/>
      <c r="H53" s="9" t="str">
        <f>IF($B53="","",VLOOKUP($B53,Setup!$A$2:$C$37,2,FALSE))</f>
        <v/>
      </c>
      <c r="I53" s="9" t="str">
        <f>IF($B53="","",VLOOKUP($B53,Setup!$A$2:$C$37,3,FALSE))</f>
        <v/>
      </c>
      <c r="J53" s="12" t="str">
        <f>IF(B53="","",VLOOKUP(B53,Setup!$A$2:$H$37,4,FALSE))</f>
        <v/>
      </c>
      <c r="K53" s="7"/>
      <c r="L53" s="7"/>
      <c r="M53" s="7"/>
      <c r="N53" s="6"/>
      <c r="O53" s="11" t="e">
        <f t="shared" si="0"/>
        <v>#VALUE!</v>
      </c>
    </row>
    <row r="54" spans="1:15" s="13" customFormat="1" ht="24.75" customHeight="1">
      <c r="A54" s="11">
        <v>52</v>
      </c>
      <c r="B54" s="23"/>
      <c r="C54" s="16"/>
      <c r="D54" s="21"/>
      <c r="E54" s="25"/>
      <c r="F54" s="7"/>
      <c r="G54" s="7"/>
      <c r="H54" s="9" t="str">
        <f>IF($B54="","",VLOOKUP($B54,Setup!$A$2:$C$37,2,FALSE))</f>
        <v/>
      </c>
      <c r="I54" s="9" t="str">
        <f>IF($B54="","",VLOOKUP($B54,Setup!$A$2:$C$37,3,FALSE))</f>
        <v/>
      </c>
      <c r="J54" s="12" t="str">
        <f>IF(B54="","",VLOOKUP(B54,Setup!$A$2:$H$37,4,FALSE))</f>
        <v/>
      </c>
      <c r="K54" s="7"/>
      <c r="L54" s="7"/>
      <c r="M54" s="7"/>
      <c r="N54" s="7"/>
      <c r="O54" s="11" t="e">
        <f t="shared" si="0"/>
        <v>#VALUE!</v>
      </c>
    </row>
    <row r="55" spans="1:15" s="13" customFormat="1" ht="24.75" customHeight="1">
      <c r="A55" s="11">
        <v>53</v>
      </c>
      <c r="B55" s="23"/>
      <c r="C55" s="16"/>
      <c r="D55" s="21"/>
      <c r="E55" s="25"/>
      <c r="F55" s="6"/>
      <c r="G55" s="6"/>
      <c r="H55" s="9" t="str">
        <f>IF($B55="","",VLOOKUP($B55,Setup!$A$2:$C$37,2,FALSE))</f>
        <v/>
      </c>
      <c r="I55" s="9" t="str">
        <f>IF($B55="","",VLOOKUP($B55,Setup!$A$2:$C$37,3,FALSE))</f>
        <v/>
      </c>
      <c r="J55" s="12" t="str">
        <f>IF(B55="","",VLOOKUP(B55,Setup!$A$2:$H$37,4,FALSE))</f>
        <v/>
      </c>
      <c r="K55" s="7"/>
      <c r="L55" s="7"/>
      <c r="M55" s="7"/>
      <c r="N55" s="6"/>
      <c r="O55" s="11" t="e">
        <f t="shared" si="0"/>
        <v>#VALUE!</v>
      </c>
    </row>
    <row r="56" spans="1:15" s="13" customFormat="1" ht="24.75" customHeight="1">
      <c r="A56" s="11">
        <v>54</v>
      </c>
      <c r="B56" s="23"/>
      <c r="C56" s="16"/>
      <c r="D56" s="21"/>
      <c r="E56" s="25"/>
      <c r="F56" s="7"/>
      <c r="G56" s="7"/>
      <c r="H56" s="9" t="str">
        <f>IF($B56="","",VLOOKUP($B56,Setup!$A$2:$C$37,2,FALSE))</f>
        <v/>
      </c>
      <c r="I56" s="9" t="str">
        <f>IF($B56="","",VLOOKUP($B56,Setup!$A$2:$C$37,3,FALSE))</f>
        <v/>
      </c>
      <c r="J56" s="12" t="str">
        <f>IF(B56="","",VLOOKUP(B56,Setup!$A$2:$H$37,4,FALSE))</f>
        <v/>
      </c>
      <c r="K56" s="7"/>
      <c r="L56" s="7"/>
      <c r="M56" s="7"/>
      <c r="N56" s="7"/>
      <c r="O56" s="11" t="e">
        <f t="shared" si="0"/>
        <v>#VALUE!</v>
      </c>
    </row>
    <row r="57" spans="1:15" s="13" customFormat="1" ht="24.75" customHeight="1">
      <c r="A57" s="11">
        <v>55</v>
      </c>
      <c r="B57" s="23"/>
      <c r="C57" s="16"/>
      <c r="D57" s="21"/>
      <c r="E57" s="25"/>
      <c r="F57" s="6"/>
      <c r="G57" s="6"/>
      <c r="H57" s="9" t="str">
        <f>IF($B57="","",VLOOKUP($B57,Setup!$A$2:$C$37,2,FALSE))</f>
        <v/>
      </c>
      <c r="I57" s="9" t="str">
        <f>IF($B57="","",VLOOKUP($B57,Setup!$A$2:$C$37,3,FALSE))</f>
        <v/>
      </c>
      <c r="J57" s="12" t="str">
        <f>IF(B57="","",VLOOKUP(B57,Setup!$A$2:$H$37,4,FALSE))</f>
        <v/>
      </c>
      <c r="K57" s="7"/>
      <c r="L57" s="7"/>
      <c r="M57" s="7"/>
      <c r="N57" s="6"/>
      <c r="O57" s="11" t="e">
        <f t="shared" si="0"/>
        <v>#VALUE!</v>
      </c>
    </row>
    <row r="58" spans="1:15" s="13" customFormat="1" ht="24.75" customHeight="1">
      <c r="A58" s="11">
        <v>56</v>
      </c>
      <c r="B58" s="23"/>
      <c r="C58" s="16"/>
      <c r="D58" s="21"/>
      <c r="E58" s="25"/>
      <c r="F58" s="6"/>
      <c r="G58" s="6"/>
      <c r="H58" s="9" t="str">
        <f>IF($B58="","",VLOOKUP($B58,Setup!$A$2:$C$37,2,FALSE))</f>
        <v/>
      </c>
      <c r="I58" s="9" t="str">
        <f>IF($B58="","",VLOOKUP($B58,Setup!$A$2:$C$37,3,FALSE))</f>
        <v/>
      </c>
      <c r="J58" s="12" t="str">
        <f>IF(B58="","",VLOOKUP(B58,Setup!$A$2:$H$37,4,FALSE))</f>
        <v/>
      </c>
      <c r="K58" s="7"/>
      <c r="L58" s="7"/>
      <c r="M58" s="7"/>
      <c r="N58" s="6"/>
      <c r="O58" s="11" t="e">
        <f t="shared" si="0"/>
        <v>#VALUE!</v>
      </c>
    </row>
    <row r="59" spans="1:15" s="13" customFormat="1" ht="24.75" customHeight="1">
      <c r="A59" s="11">
        <v>57</v>
      </c>
      <c r="B59" s="23"/>
      <c r="C59" s="16"/>
      <c r="D59" s="21"/>
      <c r="E59" s="25"/>
      <c r="F59" s="6"/>
      <c r="G59" s="6"/>
      <c r="H59" s="9" t="str">
        <f>IF($B59="","",VLOOKUP($B59,Setup!$A$2:$C$37,2,FALSE))</f>
        <v/>
      </c>
      <c r="I59" s="9" t="str">
        <f>IF($B59="","",VLOOKUP($B59,Setup!$A$2:$C$37,3,FALSE))</f>
        <v/>
      </c>
      <c r="J59" s="12" t="str">
        <f>IF(B59="","",VLOOKUP(B59,Setup!$A$2:$H$37,4,FALSE))</f>
        <v/>
      </c>
      <c r="K59" s="7"/>
      <c r="L59" s="7"/>
      <c r="M59" s="7"/>
      <c r="N59" s="6"/>
      <c r="O59" s="11" t="e">
        <f t="shared" si="0"/>
        <v>#VALUE!</v>
      </c>
    </row>
    <row r="60" spans="1:15" s="13" customFormat="1" ht="24.75" customHeight="1">
      <c r="A60" s="11">
        <v>58</v>
      </c>
      <c r="B60" s="23"/>
      <c r="C60" s="16"/>
      <c r="D60" s="21"/>
      <c r="E60" s="25"/>
      <c r="F60" s="6"/>
      <c r="G60" s="6"/>
      <c r="H60" s="9" t="str">
        <f>IF($B60="","",VLOOKUP($B60,Setup!$A$2:$C$37,2,FALSE))</f>
        <v/>
      </c>
      <c r="I60" s="9" t="str">
        <f>IF($B60="","",VLOOKUP($B60,Setup!$A$2:$C$37,3,FALSE))</f>
        <v/>
      </c>
      <c r="J60" s="12" t="str">
        <f>IF(B60="","",VLOOKUP(B60,Setup!$A$2:$H$37,4,FALSE))</f>
        <v/>
      </c>
      <c r="K60" s="7"/>
      <c r="L60" s="7"/>
      <c r="M60" s="7"/>
      <c r="N60" s="6"/>
      <c r="O60" s="11" t="e">
        <f t="shared" si="0"/>
        <v>#VALUE!</v>
      </c>
    </row>
    <row r="61" spans="1:15" s="13" customFormat="1" ht="24.75" customHeight="1">
      <c r="A61" s="11">
        <v>59</v>
      </c>
      <c r="B61" s="23"/>
      <c r="C61" s="16"/>
      <c r="D61" s="21"/>
      <c r="E61" s="25"/>
      <c r="F61" s="6"/>
      <c r="G61" s="6"/>
      <c r="H61" s="9" t="str">
        <f>IF($B61="","",VLOOKUP($B61,Setup!$A$2:$C$37,2,FALSE))</f>
        <v/>
      </c>
      <c r="I61" s="9" t="str">
        <f>IF($B61="","",VLOOKUP($B61,Setup!$A$2:$C$37,3,FALSE))</f>
        <v/>
      </c>
      <c r="J61" s="12" t="str">
        <f>IF(B61="","",VLOOKUP(B61,Setup!$A$2:$H$37,4,FALSE))</f>
        <v/>
      </c>
      <c r="K61" s="7"/>
      <c r="L61" s="7"/>
      <c r="M61" s="7"/>
      <c r="N61" s="6"/>
      <c r="O61" s="11" t="e">
        <f t="shared" si="0"/>
        <v>#VALUE!</v>
      </c>
    </row>
    <row r="62" spans="1:15" s="13" customFormat="1" ht="24.75" customHeight="1">
      <c r="A62" s="11">
        <v>60</v>
      </c>
      <c r="B62" s="23"/>
      <c r="C62" s="16"/>
      <c r="D62" s="21"/>
      <c r="E62" s="25"/>
      <c r="F62" s="7"/>
      <c r="G62" s="7"/>
      <c r="H62" s="9" t="str">
        <f>IF($B62="","",VLOOKUP($B62,Setup!$A$2:$C$37,2,FALSE))</f>
        <v/>
      </c>
      <c r="I62" s="9" t="str">
        <f>IF($B62="","",VLOOKUP($B62,Setup!$A$2:$C$37,3,FALSE))</f>
        <v/>
      </c>
      <c r="J62" s="12" t="str">
        <f>IF(B62="","",VLOOKUP(B62,Setup!$A$2:$H$37,4,FALSE))</f>
        <v/>
      </c>
      <c r="K62" s="7"/>
      <c r="L62" s="7"/>
      <c r="M62" s="7"/>
      <c r="N62" s="7"/>
      <c r="O62" s="11" t="e">
        <f t="shared" si="0"/>
        <v>#VALUE!</v>
      </c>
    </row>
  </sheetData>
  <sheetProtection selectLockedCells="1"/>
  <mergeCells count="3">
    <mergeCell ref="A1:D1"/>
    <mergeCell ref="E1:J1"/>
    <mergeCell ref="K1:O1"/>
  </mergeCells>
  <phoneticPr fontId="0" type="noConversion"/>
  <printOptions horizontalCentered="1"/>
  <pageMargins left="0.25" right="0.25" top="0.56999999999999995" bottom="0.54" header="0.26" footer="0.26"/>
  <pageSetup scale="31" fitToHeight="6" orientation="landscape" r:id="rId1"/>
  <headerFooter alignWithMargins="0">
    <oddHeader xml:space="preserve">&amp;C&amp;16&amp;K000000Rooming List
2025 Music for All National Festival&amp;R&amp;K000000as of &amp;D &amp;T
</oddHead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92D1EC2-D48E-4CF2-8E87-3CD897709BAA}">
          <x14:formula1>
            <xm:f>Setup!$C$44:$C$49</xm:f>
          </x14:formula1>
          <xm:sqref>D3:D62</xm:sqref>
        </x14:dataValidation>
        <x14:dataValidation type="list" allowBlank="1" showInputMessage="1" showErrorMessage="1" promptTitle="Package" xr:uid="{0A5AF12E-43B8-44DD-8DF5-4A8A0966CC7F}">
          <x14:formula1>
            <xm:f>Setup!$A$2:$A$41</xm:f>
          </x14:formula1>
          <xm:sqref>B3:B62</xm:sqref>
        </x14:dataValidation>
        <x14:dataValidation type="list" allowBlank="1" showInputMessage="1" showErrorMessage="1" xr:uid="{77E8B6DA-2EBF-4D64-B257-2DFC72F34F4A}">
          <x14:formula1>
            <xm:f>Setup!$A$44:$A$52</xm:f>
          </x14:formula1>
          <xm:sqref>E4:E62</xm:sqref>
        </x14:dataValidation>
        <x14:dataValidation type="list" allowBlank="1" showInputMessage="1" showErrorMessage="1" promptTitle="Select Room Type" xr:uid="{6B1AA111-053C-4A72-9BAD-8C79DD1899B0}">
          <x14:formula1>
            <xm:f>Setup!$A$44:$A$52</xm:f>
          </x14:formula1>
          <xm:sqref>E3</xm:sqref>
        </x14:dataValidation>
        <x14:dataValidation type="list" allowBlank="1" showInputMessage="1" showErrorMessage="1" xr:uid="{0EECA6F7-86C8-4817-A755-FE1BC29E1835}">
          <x14:formula1>
            <xm:f>Setup!$L$2:$L$62</xm:f>
          </x14:formula1>
          <xm:sqref>C3:C62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1980436C725A449374DD51329FEF55" ma:contentTypeVersion="24" ma:contentTypeDescription="Create a new document." ma:contentTypeScope="" ma:versionID="0fd074bc16316b917d6d940252e4dcc3">
  <xsd:schema xmlns:xsd="http://www.w3.org/2001/XMLSchema" xmlns:xs="http://www.w3.org/2001/XMLSchema" xmlns:p="http://schemas.microsoft.com/office/2006/metadata/properties" xmlns:ns1="http://schemas.microsoft.com/sharepoint/v3" xmlns:ns2="1e405029-81c5-4e68-9d19-08e47a9c79c6" xmlns:ns3="7b36054c-d54e-4036-ac79-30726882d639" targetNamespace="http://schemas.microsoft.com/office/2006/metadata/properties" ma:root="true" ma:fieldsID="bb8d2ffd86b198bc31494caf1a0ce846" ns1:_="" ns2:_="" ns3:_="">
    <xsd:import namespace="http://schemas.microsoft.com/sharepoint/v3"/>
    <xsd:import namespace="1e405029-81c5-4e68-9d19-08e47a9c79c6"/>
    <xsd:import namespace="7b36054c-d54e-4036-ac79-30726882d6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Who" minOccurs="0"/>
                <xsd:element ref="ns1:_ip_UnifiedCompliancePolicyProperties" minOccurs="0"/>
                <xsd:element ref="ns1:_ip_UnifiedCompliancePolicyUIAction" minOccurs="0"/>
                <xsd:element ref="ns2:MediaLengthInSeconds" minOccurs="0"/>
                <xsd:element ref="ns2:number"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405029-81c5-4e68-9d19-08e47a9c79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Who" ma:index="20" nillable="true" ma:displayName="Who" ma:format="Dropdown" ma:list="UserInfo" ma:SharePointGroup="0" ma:internalName="Wh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3" nillable="true" ma:displayName="Length (seconds)" ma:internalName="MediaLengthInSeconds" ma:readOnly="true">
      <xsd:simpleType>
        <xsd:restriction base="dms:Unknown"/>
      </xsd:simpleType>
    </xsd:element>
    <xsd:element name="number" ma:index="24" nillable="true" ma:displayName="number" ma:format="Dropdown" ma:internalName="number" ma:percentage="FALSE">
      <xsd:simpleType>
        <xsd:restriction base="dms:Number"/>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71cc4042-e33f-4996-a0f6-5a6e351cee46" ma:termSetId="09814cd3-568e-fe90-9814-8d621ff8fb84" ma:anchorId="fba54fb3-c3e1-fe81-a776-ca4b69148c4d" ma:open="true" ma:isKeyword="false">
      <xsd:complexType>
        <xsd:sequence>
          <xsd:element ref="pc:Terms" minOccurs="0" maxOccurs="1"/>
        </xsd:sequence>
      </xsd:complexType>
    </xsd:element>
    <xsd:element name="Image" ma:index="28" nillable="true" ma:displayName="Image" ma:format="Thumbnail" ma:internalName="Image">
      <xsd:simpleType>
        <xsd:restriction base="dms:Unknow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36054c-d54e-4036-ac79-30726882d63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37b68332-dda7-4a7f-bae7-0c8c63c294de}" ma:internalName="TaxCatchAll" ma:showField="CatchAllData" ma:web="7b36054c-d54e-4036-ac79-30726882d6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I D A A B Q S w M E F A A C A A g A q m t X V 7 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K p r V 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q a 1 d X K I p H u A 4 A A A A R A A A A E w A c A E Z v c m 1 1 b G F z L 1 N l Y 3 R p b 2 4 x L m 0 g o h g A K K A U A A A A A A A A A A A A A A A A A A A A A A A A A A A A K 0 5 N L s n M z 1 M I h t C G 1 g B Q S w E C L Q A U A A I A C A C q a 1 d X t K 7 m D q I A A A D 2 A A A A E g A A A A A A A A A A A A A A A A A A A A A A Q 2 9 u Z m l n L 1 B h Y 2 t h Z 2 U u e G 1 s U E s B A i 0 A F A A C A A g A q m t X V w / K 6 a u k A A A A 6 Q A A A B M A A A A A A A A A A A A A A A A A 7 g A A A F t D b 2 5 0 Z W 5 0 X 1 R 5 c G V z X S 5 4 b W x Q S w E C L Q A U A A I A C A C q a 1 d X 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4 4 C R l n H Y G k + 9 V v A J K m 7 + y g A A A A A C A A A A A A A Q Z g A A A A E A A C A A A A A 1 F n e F o d v L D 4 2 B R 0 7 / G H f b + Q Q Q P u + O T V 9 S a 4 H l z s 4 w 4 g A A A A A O g A A A A A I A A C A A A A A 7 2 L E 0 v N E a B Y M t K z C H 0 C i C 8 S q b d N k M t 9 2 w V 8 / s L f Q m m l A A A A C 8 N V X n G t 6 L v r j 2 Y u c x D V W s v y L Y h E i g L E 5 h G a O Y 9 f x C H W n T J n H y 7 e 4 M P O W B Y Q Y 9 y L V u 0 v B V 4 + H T i A e 0 I / 4 G 5 K Z i X d r i 9 l 2 6 V G 8 Y W X x M n q A g Q U A A A A B d 0 C v f G W W y V P + A J 8 J l / t n D U I H J T 6 H e b a G f S q V + s w H O K B W 3 d x u R s Z T x D 8 W q F f d N I v + 2 e v O x X M H y K M t w t Y x m D j 1 2 < / D a t a M a s h u p > 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Who xmlns="1e405029-81c5-4e68-9d19-08e47a9c79c6">
      <UserInfo>
        <DisplayName/>
        <AccountId xsi:nil="true"/>
        <AccountType/>
      </UserInfo>
    </Who>
    <TaxCatchAll xmlns="7b36054c-d54e-4036-ac79-30726882d639" xsi:nil="true"/>
    <lcf76f155ced4ddcb4097134ff3c332f xmlns="1e405029-81c5-4e68-9d19-08e47a9c79c6">
      <Terms xmlns="http://schemas.microsoft.com/office/infopath/2007/PartnerControls"/>
    </lcf76f155ced4ddcb4097134ff3c332f>
    <number xmlns="1e405029-81c5-4e68-9d19-08e47a9c79c6" xsi:nil="true"/>
    <Image xmlns="1e405029-81c5-4e68-9d19-08e47a9c79c6" xsi:nil="true"/>
  </documentManagement>
</p:properties>
</file>

<file path=customXml/itemProps1.xml><?xml version="1.0" encoding="utf-8"?>
<ds:datastoreItem xmlns:ds="http://schemas.openxmlformats.org/officeDocument/2006/customXml" ds:itemID="{D19DA1B1-8F15-408E-A39B-80C9172EC643}"/>
</file>

<file path=customXml/itemProps2.xml><?xml version="1.0" encoding="utf-8"?>
<ds:datastoreItem xmlns:ds="http://schemas.openxmlformats.org/officeDocument/2006/customXml" ds:itemID="{E4077FC2-3204-42EC-A121-018555221677}"/>
</file>

<file path=customXml/itemProps3.xml><?xml version="1.0" encoding="utf-8"?>
<ds:datastoreItem xmlns:ds="http://schemas.openxmlformats.org/officeDocument/2006/customXml" ds:itemID="{3CA3D09E-F5CC-4A8C-8958-EFAE6B34212C}"/>
</file>

<file path=customXml/itemProps4.xml><?xml version="1.0" encoding="utf-8"?>
<ds:datastoreItem xmlns:ds="http://schemas.openxmlformats.org/officeDocument/2006/customXml" ds:itemID="{FE904407-8E23-4495-9A4B-D78F33B97CD4}"/>
</file>

<file path=docProps/app.xml><?xml version="1.0" encoding="utf-8"?>
<Properties xmlns="http://schemas.openxmlformats.org/officeDocument/2006/extended-properties" xmlns:vt="http://schemas.openxmlformats.org/officeDocument/2006/docPropsVTypes">
  <Application>Microsoft Excel Online</Application>
  <Manager/>
  <Company>Cummings Meeting Consultants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Mitzi Rodman</dc:creator>
  <cp:keywords/>
  <dc:description/>
  <cp:lastModifiedBy>Laura Blake</cp:lastModifiedBy>
  <cp:revision/>
  <dcterms:created xsi:type="dcterms:W3CDTF">2004-11-03T18:14:33Z</dcterms:created>
  <dcterms:modified xsi:type="dcterms:W3CDTF">2024-12-17T23:42:12Z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p_UnifiedCompliancePolicyUIAction">
    <vt:lpwstr/>
  </property>
  <property fmtid="{D5CDD505-2E9C-101B-9397-08002B2CF9AE}" pid="3" name="_ip_UnifiedCompliancePolicyProperties">
    <vt:lpwstr/>
  </property>
  <property fmtid="{D5CDD505-2E9C-101B-9397-08002B2CF9AE}" pid="4" name="Who">
    <vt:lpwstr/>
  </property>
  <property fmtid="{D5CDD505-2E9C-101B-9397-08002B2CF9AE}" pid="5" name="ContentTypeId">
    <vt:lpwstr>0x010100781980436C725A449374DD51329FEF55</vt:lpwstr>
  </property>
  <property fmtid="{D5CDD505-2E9C-101B-9397-08002B2CF9AE}" pid="6" name="MediaServiceImageTags">
    <vt:lpwstr/>
  </property>
</Properties>
</file>